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Y:\5. ANILLOS TEMATICOS\1. CONCURSOS\3. 2023\6. CONVOCATORIA WEB\DESCARGABLES\2. DOCUMENTOS POSTULACIÓN\"/>
    </mc:Choice>
  </mc:AlternateContent>
  <xr:revisionPtr revIDLastSave="0" documentId="13_ncr:1_{4C067C4F-65DE-4BD5-B035-1CDD2DEE0561}" xr6:coauthVersionLast="47" xr6:coauthVersionMax="47" xr10:uidLastSave="{00000000-0000-0000-0000-000000000000}"/>
  <bookViews>
    <workbookView xWindow="-120" yWindow="-120" windowWidth="20730" windowHeight="11160" tabRatio="885" xr2:uid="{00000000-000D-0000-FFFF-FFFF00000000}"/>
  </bookViews>
  <sheets>
    <sheet name="1. PPTO TOTAL (M$)" sheetId="16" r:id="rId1"/>
    <sheet name="2. ANID BUDGET (M$)" sheetId="17" r:id="rId2"/>
    <sheet name="2.1 PERSONNEL (M$)" sheetId="18" r:id="rId3"/>
    <sheet name="2.2. TICKETS &amp; PER DIEM (M$)" sheetId="19" r:id="rId4"/>
    <sheet name="2.3. OPERATIONAL COST(M$)" sheetId="33" r:id="rId5"/>
    <sheet name="2.4 EQUIPMENT (M$)" sheetId="20" r:id="rId6"/>
    <sheet name="2.4 INFRAESTRUC. &amp; FURNI (M$)" sheetId="21" r:id="rId7"/>
    <sheet name="3. TOTAL FINANCIAL CONTRIB (M$)" sheetId="22" r:id="rId8"/>
    <sheet name="3.1 MAIN INST (M$)" sheetId="32" r:id="rId9"/>
    <sheet name="3.2 ASSOC INST1 (M$)" sheetId="24" r:id="rId10"/>
    <sheet name="3.2 ASSOC INT2 (M$)" sheetId="25" r:id="rId11"/>
    <sheet name="3.2. ASSOC INST3 (M$)" sheetId="26" r:id="rId12"/>
    <sheet name="3.2. ASSOC INST4 (M$)" sheetId="27" r:id="rId13"/>
    <sheet name="3.2. ASSOC INST5 (M$)" sheetId="28" r:id="rId14"/>
    <sheet name="3.2. ASSOC INST6 (M$)" sheetId="30" r:id="rId15"/>
    <sheet name="3.2. ASSOC INST7 (M$)" sheetId="31" r:id="rId16"/>
    <sheet name="1. TOTAL BUDGET USD" sheetId="2" state="hidden" r:id="rId17"/>
    <sheet name="2. ANID BUDGET (USD)" sheetId="3" state="hidden" r:id="rId18"/>
    <sheet name="2.1 PERSONNEL (USD)" sheetId="4" state="hidden" r:id="rId19"/>
    <sheet name="2.2. TICKETS &amp; PER DIEM (USD)" sheetId="5" state="hidden" r:id="rId20"/>
    <sheet name="2.3. OPERATIONAL COST(USD)" sheetId="34" state="hidden" r:id="rId21"/>
    <sheet name="2.4. EQUIPMENT(USD)" sheetId="6" state="hidden" r:id="rId22"/>
    <sheet name="2.5. INFRAESTRUC &amp; FURNIT (USD)" sheetId="9" state="hidden" r:id="rId23"/>
    <sheet name="3. TOTAL FINANC CONTRIB (USD) " sheetId="7" state="hidden" r:id="rId24"/>
    <sheet name="3.1 MAIN INST" sheetId="8" state="hidden" r:id="rId25"/>
    <sheet name="3.2 ASSOC INST1 (USD) " sheetId="10" state="hidden" r:id="rId26"/>
    <sheet name="3.2 ASSOC INT2 (USD)" sheetId="11" state="hidden" r:id="rId27"/>
    <sheet name="3.2. ASSOC INST3 (USD)" sheetId="12" state="hidden" r:id="rId28"/>
    <sheet name="3.2. ASSOC INST4 (USD)" sheetId="13" state="hidden" r:id="rId29"/>
    <sheet name="3.2. ASSOC INST5 (USD)" sheetId="14" state="hidden" r:id="rId30"/>
    <sheet name="3.2. ASSOC INST6 (USD)" sheetId="15" state="hidden" r:id="rId31"/>
    <sheet name="3.2. ASSOC INST7 (USD)" sheetId="23" state="hidden" r:id="rId32"/>
  </sheets>
  <definedNames>
    <definedName name="_xlnm.Print_Area" localSheetId="0">'1. PPTO TOTAL (M$)'!$A$1:$G$32</definedName>
    <definedName name="_xlnm.Print_Area" localSheetId="16">'1. TOTAL BUDGET USD'!$A$1:$G$31</definedName>
    <definedName name="_xlnm.Print_Area" localSheetId="1">'2. ANID BUDGET (M$)'!$A$1:$G$35</definedName>
    <definedName name="_xlnm.Print_Area" localSheetId="17">'2. ANID BUDGET (USD)'!$A$1:$G$33</definedName>
    <definedName name="_xlnm.Print_Area" localSheetId="2">'2.1 PERSONNEL (M$)'!$A$1:$N$32</definedName>
    <definedName name="_xlnm.Print_Area" localSheetId="18">'2.1 PERSONNEL (USD)'!$A$1:$N$31</definedName>
    <definedName name="_xlnm.Print_Area" localSheetId="3">'2.2. TICKETS &amp; PER DIEM (M$)'!$A$1:$H$42</definedName>
    <definedName name="_xlnm.Print_Area" localSheetId="19">'2.2. TICKETS &amp; PER DIEM (USD)'!$A$1:$H$44</definedName>
    <definedName name="_xlnm.Print_Area" localSheetId="5">'2.4 EQUIPMENT (M$)'!$A$1:$X$34</definedName>
    <definedName name="_xlnm.Print_Area" localSheetId="6">'2.4 INFRAESTRUC. &amp; FURNI (M$)'!$A$1:$P$33</definedName>
    <definedName name="_xlnm.Print_Area" localSheetId="21">'2.4. EQUIPMENT(USD)'!$A$1:$X$35</definedName>
    <definedName name="_xlnm.Print_Area" localSheetId="22">'2.5. INFRAESTRUC &amp; FURNIT (USD)'!$A$1:$P$34</definedName>
    <definedName name="_xlnm.Print_Area" localSheetId="23">'3. TOTAL FINANC CONTRIB (USD) '!$A$1:$L$31</definedName>
    <definedName name="_xlnm.Print_Area" localSheetId="7">'3. TOTAL FINANCIAL CONTRIB (M$)'!$A$1:$L$32</definedName>
    <definedName name="_xlnm.Print_Area" localSheetId="24">'3.1 MAIN INST'!$A$1:$L$27</definedName>
    <definedName name="_xlnm.Print_Area" localSheetId="8">'3.1 MAIN INST (M$)'!$A$1:$L$26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22" l="1"/>
  <c r="K32" i="22"/>
  <c r="U22" i="18"/>
  <c r="Y22" i="18"/>
  <c r="Z22" i="18" s="1"/>
  <c r="Y23" i="18"/>
  <c r="Y24" i="18"/>
  <c r="U23" i="18"/>
  <c r="U24" i="18"/>
  <c r="Q23" i="18"/>
  <c r="Q24" i="18"/>
  <c r="Q22" i="18"/>
  <c r="R22" i="18" s="1"/>
  <c r="E20" i="17"/>
  <c r="D20" i="17"/>
  <c r="C20" i="17"/>
  <c r="F20" i="17" s="1"/>
  <c r="AA24" i="18"/>
  <c r="AA23" i="18"/>
  <c r="AA22" i="18"/>
  <c r="I30" i="18"/>
  <c r="W23" i="18"/>
  <c r="W24" i="18"/>
  <c r="W22" i="18"/>
  <c r="S22" i="18"/>
  <c r="S23" i="18"/>
  <c r="S24" i="18"/>
  <c r="P22" i="18"/>
  <c r="T22" i="18" l="1"/>
  <c r="Z24" i="18"/>
  <c r="V24" i="18"/>
  <c r="X24" i="18" s="1"/>
  <c r="R24" i="18"/>
  <c r="Z23" i="18"/>
  <c r="V23" i="18"/>
  <c r="X23" i="18" s="1"/>
  <c r="R23" i="18"/>
  <c r="V22" i="18"/>
  <c r="X22" i="18" s="1"/>
  <c r="C22" i="22"/>
  <c r="D22" i="22"/>
  <c r="E22" i="22"/>
  <c r="F22" i="22"/>
  <c r="G22" i="22"/>
  <c r="H22" i="22"/>
  <c r="C6" i="23"/>
  <c r="C6" i="15"/>
  <c r="C4" i="3"/>
  <c r="C5" i="3"/>
  <c r="C6" i="3"/>
  <c r="C7" i="3"/>
  <c r="C6" i="11" s="1"/>
  <c r="C8" i="3"/>
  <c r="C6" i="12" s="1"/>
  <c r="C9" i="3"/>
  <c r="C6" i="13" s="1"/>
  <c r="C10" i="3"/>
  <c r="C6" i="14" s="1"/>
  <c r="C11" i="3"/>
  <c r="C11" i="2" s="1"/>
  <c r="C12" i="3"/>
  <c r="C12" i="2" s="1"/>
  <c r="C3" i="3"/>
  <c r="C3" i="34" s="1"/>
  <c r="B23" i="4"/>
  <c r="B24" i="4"/>
  <c r="B21" i="7" s="1"/>
  <c r="B25" i="4"/>
  <c r="B26" i="4"/>
  <c r="B27" i="4"/>
  <c r="B28" i="4"/>
  <c r="B22" i="4"/>
  <c r="B10" i="4"/>
  <c r="C10" i="4"/>
  <c r="D10" i="4"/>
  <c r="E10" i="4"/>
  <c r="F10" i="4"/>
  <c r="B11" i="4"/>
  <c r="C11" i="4"/>
  <c r="D11" i="4"/>
  <c r="E11" i="4"/>
  <c r="F11" i="4"/>
  <c r="B12" i="4"/>
  <c r="C12" i="4"/>
  <c r="D12" i="4"/>
  <c r="E12" i="4"/>
  <c r="F12" i="4"/>
  <c r="B13" i="4"/>
  <c r="C13" i="4"/>
  <c r="D13" i="4"/>
  <c r="E13" i="4"/>
  <c r="F13" i="4"/>
  <c r="B14" i="4"/>
  <c r="C14" i="4"/>
  <c r="D14" i="4"/>
  <c r="E14" i="4"/>
  <c r="F14" i="4"/>
  <c r="B15" i="4"/>
  <c r="C15" i="4"/>
  <c r="D15" i="4"/>
  <c r="E15" i="4"/>
  <c r="F15" i="4"/>
  <c r="C9" i="4"/>
  <c r="D9" i="4"/>
  <c r="E9" i="4"/>
  <c r="F9" i="4"/>
  <c r="B9" i="4"/>
  <c r="C18" i="23"/>
  <c r="D18" i="23"/>
  <c r="E18" i="23"/>
  <c r="F18" i="23"/>
  <c r="G18" i="23"/>
  <c r="H18" i="23"/>
  <c r="C18" i="15"/>
  <c r="D18" i="15"/>
  <c r="E18" i="15"/>
  <c r="F18" i="15"/>
  <c r="G18" i="15"/>
  <c r="H18" i="15"/>
  <c r="C18" i="14"/>
  <c r="D18" i="14"/>
  <c r="E18" i="14"/>
  <c r="F18" i="14"/>
  <c r="G18" i="14"/>
  <c r="H18" i="14"/>
  <c r="C18" i="12"/>
  <c r="D18" i="12"/>
  <c r="E18" i="12"/>
  <c r="F18" i="12"/>
  <c r="G18" i="12"/>
  <c r="H18" i="12"/>
  <c r="J18" i="12" s="1"/>
  <c r="B18" i="11"/>
  <c r="C18" i="11"/>
  <c r="D18" i="11"/>
  <c r="J18" i="11" s="1"/>
  <c r="E18" i="11"/>
  <c r="F18" i="11"/>
  <c r="G18" i="11"/>
  <c r="H18" i="11"/>
  <c r="C18" i="10"/>
  <c r="D18" i="10"/>
  <c r="E18" i="10"/>
  <c r="F18" i="10"/>
  <c r="G18" i="10"/>
  <c r="H18" i="10"/>
  <c r="J18" i="10" s="1"/>
  <c r="C17" i="8"/>
  <c r="D17" i="8"/>
  <c r="E17" i="8"/>
  <c r="F17" i="8"/>
  <c r="G17" i="8"/>
  <c r="H17" i="8"/>
  <c r="H24" i="4"/>
  <c r="J24" i="4"/>
  <c r="L24" i="4"/>
  <c r="I16" i="32"/>
  <c r="K16" i="32" s="1"/>
  <c r="J16" i="32"/>
  <c r="I17" i="24"/>
  <c r="J17" i="24"/>
  <c r="I17" i="25"/>
  <c r="J17" i="25"/>
  <c r="I17" i="26"/>
  <c r="K17" i="26" s="1"/>
  <c r="J17" i="26"/>
  <c r="I17" i="27"/>
  <c r="K17" i="27" s="1"/>
  <c r="J17" i="27"/>
  <c r="I17" i="28"/>
  <c r="J17" i="28"/>
  <c r="I17" i="30"/>
  <c r="J17" i="30"/>
  <c r="I17" i="31"/>
  <c r="J17" i="31"/>
  <c r="K17" i="31" s="1"/>
  <c r="B21" i="31"/>
  <c r="B20" i="31"/>
  <c r="B19" i="31"/>
  <c r="B18" i="31"/>
  <c r="B17" i="31"/>
  <c r="B16" i="31"/>
  <c r="B15" i="31"/>
  <c r="B21" i="30"/>
  <c r="B20" i="30"/>
  <c r="B19" i="30"/>
  <c r="B18" i="30"/>
  <c r="B17" i="30"/>
  <c r="B16" i="30"/>
  <c r="B15" i="30"/>
  <c r="B21" i="28"/>
  <c r="B20" i="28"/>
  <c r="B19" i="28"/>
  <c r="B18" i="28"/>
  <c r="B17" i="28"/>
  <c r="B16" i="28"/>
  <c r="B15" i="28"/>
  <c r="B21" i="27"/>
  <c r="B20" i="27"/>
  <c r="B19" i="27"/>
  <c r="B18" i="27"/>
  <c r="B17" i="27"/>
  <c r="B16" i="27"/>
  <c r="B15" i="27"/>
  <c r="B21" i="26"/>
  <c r="B20" i="26"/>
  <c r="B19" i="26"/>
  <c r="B18" i="26"/>
  <c r="B17" i="26"/>
  <c r="B16" i="26"/>
  <c r="B15" i="26"/>
  <c r="B21" i="25"/>
  <c r="B20" i="25"/>
  <c r="B19" i="25"/>
  <c r="B18" i="25"/>
  <c r="B17" i="25"/>
  <c r="B16" i="25"/>
  <c r="B15" i="25"/>
  <c r="B16" i="24"/>
  <c r="B17" i="24"/>
  <c r="B18" i="24"/>
  <c r="B19" i="24"/>
  <c r="B20" i="24"/>
  <c r="B21" i="24"/>
  <c r="B15" i="24"/>
  <c r="B15" i="32"/>
  <c r="B16" i="32"/>
  <c r="B17" i="32"/>
  <c r="B18" i="32"/>
  <c r="B19" i="32"/>
  <c r="B20" i="32"/>
  <c r="B14" i="32"/>
  <c r="N24" i="18"/>
  <c r="B21" i="17"/>
  <c r="B22" i="17"/>
  <c r="B23" i="17"/>
  <c r="B24" i="17"/>
  <c r="B18" i="17"/>
  <c r="B20" i="17"/>
  <c r="B20" i="16" s="1"/>
  <c r="B19" i="17"/>
  <c r="D8" i="23"/>
  <c r="D8" i="15"/>
  <c r="D8" i="14"/>
  <c r="F18" i="13" s="1"/>
  <c r="D8" i="13"/>
  <c r="D8" i="12"/>
  <c r="D8" i="11"/>
  <c r="D8" i="10"/>
  <c r="D7" i="8"/>
  <c r="D4" i="9"/>
  <c r="D4" i="6"/>
  <c r="D4" i="34"/>
  <c r="D8" i="34" s="1"/>
  <c r="D4" i="5"/>
  <c r="E4" i="4"/>
  <c r="I24" i="4" s="1"/>
  <c r="E14" i="3"/>
  <c r="D21" i="3" s="1"/>
  <c r="C19" i="34"/>
  <c r="B8" i="34"/>
  <c r="B9" i="34"/>
  <c r="B10" i="34"/>
  <c r="B11" i="34"/>
  <c r="B12" i="34"/>
  <c r="B13" i="34"/>
  <c r="B14" i="34"/>
  <c r="B15" i="34"/>
  <c r="B16" i="34"/>
  <c r="B17" i="34"/>
  <c r="B18" i="34"/>
  <c r="B19" i="34"/>
  <c r="B20" i="34"/>
  <c r="B7" i="34"/>
  <c r="Q7" i="34"/>
  <c r="H7" i="34"/>
  <c r="E20" i="33"/>
  <c r="E27" i="17" s="1"/>
  <c r="D20" i="33"/>
  <c r="D27" i="17" s="1"/>
  <c r="C20" i="33"/>
  <c r="C27" i="17" s="1"/>
  <c r="F19" i="33"/>
  <c r="F18" i="33"/>
  <c r="F17" i="33"/>
  <c r="F16" i="33"/>
  <c r="F15" i="33"/>
  <c r="F14" i="33"/>
  <c r="F13" i="33"/>
  <c r="F12" i="33"/>
  <c r="F11" i="33"/>
  <c r="F10" i="33"/>
  <c r="F9" i="33"/>
  <c r="F8" i="33"/>
  <c r="F7" i="33"/>
  <c r="F6" i="33"/>
  <c r="C3" i="33"/>
  <c r="J18" i="14" l="1"/>
  <c r="K17" i="30"/>
  <c r="K17" i="28"/>
  <c r="I18" i="12"/>
  <c r="D19" i="34"/>
  <c r="C14" i="34"/>
  <c r="E13" i="34"/>
  <c r="E8" i="34"/>
  <c r="C8" i="34"/>
  <c r="J17" i="8"/>
  <c r="K17" i="25"/>
  <c r="I18" i="11"/>
  <c r="K18" i="12"/>
  <c r="I18" i="14"/>
  <c r="K18" i="14" s="1"/>
  <c r="J18" i="23"/>
  <c r="I18" i="23"/>
  <c r="K18" i="23" s="1"/>
  <c r="I18" i="15"/>
  <c r="J18" i="15"/>
  <c r="K18" i="11"/>
  <c r="I17" i="8"/>
  <c r="C10" i="2"/>
  <c r="C9" i="2"/>
  <c r="C8" i="2"/>
  <c r="C7" i="2"/>
  <c r="J22" i="22"/>
  <c r="I22" i="22"/>
  <c r="I18" i="10"/>
  <c r="K18" i="10" s="1"/>
  <c r="K17" i="24"/>
  <c r="B18" i="23"/>
  <c r="B18" i="12"/>
  <c r="B18" i="13"/>
  <c r="B18" i="15"/>
  <c r="AB23" i="18"/>
  <c r="T23" i="18"/>
  <c r="T24" i="18"/>
  <c r="AB22" i="18"/>
  <c r="AB24" i="18"/>
  <c r="B18" i="10"/>
  <c r="B18" i="14"/>
  <c r="B20" i="2"/>
  <c r="B17" i="8"/>
  <c r="B22" i="22"/>
  <c r="E16" i="34"/>
  <c r="D11" i="34"/>
  <c r="C7" i="34"/>
  <c r="D16" i="34"/>
  <c r="F16" i="34" s="1"/>
  <c r="C11" i="34"/>
  <c r="E20" i="34"/>
  <c r="C18" i="34"/>
  <c r="D15" i="34"/>
  <c r="E12" i="34"/>
  <c r="C10" i="34"/>
  <c r="D20" i="34"/>
  <c r="E17" i="34"/>
  <c r="C15" i="34"/>
  <c r="D12" i="34"/>
  <c r="E9" i="34"/>
  <c r="C21" i="3"/>
  <c r="K24" i="4"/>
  <c r="E21" i="3"/>
  <c r="M24" i="4"/>
  <c r="B21" i="3"/>
  <c r="E18" i="13"/>
  <c r="D18" i="13"/>
  <c r="G18" i="13"/>
  <c r="C18" i="13"/>
  <c r="H18" i="13"/>
  <c r="E7" i="34"/>
  <c r="C20" i="34"/>
  <c r="E18" i="34"/>
  <c r="D17" i="34"/>
  <c r="C16" i="34"/>
  <c r="E14" i="34"/>
  <c r="D13" i="34"/>
  <c r="C12" i="34"/>
  <c r="E10" i="34"/>
  <c r="D9" i="34"/>
  <c r="F8" i="34"/>
  <c r="D7" i="34"/>
  <c r="E19" i="34"/>
  <c r="F19" i="34" s="1"/>
  <c r="D18" i="34"/>
  <c r="C17" i="34"/>
  <c r="E15" i="34"/>
  <c r="D14" i="34"/>
  <c r="C13" i="34"/>
  <c r="E11" i="34"/>
  <c r="D10" i="34"/>
  <c r="C9" i="34"/>
  <c r="F20" i="33"/>
  <c r="E30" i="16"/>
  <c r="D30" i="16"/>
  <c r="C30" i="16"/>
  <c r="C8" i="16"/>
  <c r="K17" i="8" l="1"/>
  <c r="F20" i="34"/>
  <c r="K18" i="15"/>
  <c r="K22" i="22"/>
  <c r="F12" i="34"/>
  <c r="F11" i="34"/>
  <c r="F10" i="34"/>
  <c r="F15" i="34"/>
  <c r="F7" i="34"/>
  <c r="F9" i="34"/>
  <c r="F14" i="34"/>
  <c r="F21" i="3"/>
  <c r="D21" i="34"/>
  <c r="N24" i="4"/>
  <c r="J18" i="13"/>
  <c r="I18" i="13"/>
  <c r="C21" i="34"/>
  <c r="F13" i="34"/>
  <c r="F18" i="34"/>
  <c r="F17" i="34"/>
  <c r="E21" i="34"/>
  <c r="U9" i="18"/>
  <c r="S9" i="18"/>
  <c r="Q9" i="18"/>
  <c r="R9" i="18" s="1"/>
  <c r="F21" i="34" l="1"/>
  <c r="K18" i="13"/>
  <c r="T9" i="18"/>
  <c r="H7" i="9"/>
  <c r="Q7" i="6"/>
  <c r="H7" i="6"/>
  <c r="B17" i="5"/>
  <c r="D22" i="24"/>
  <c r="E22" i="24"/>
  <c r="F22" i="24"/>
  <c r="G22" i="24"/>
  <c r="H22" i="24"/>
  <c r="C22" i="24"/>
  <c r="C22" i="25"/>
  <c r="C13" i="25"/>
  <c r="C12" i="32"/>
  <c r="C21" i="32"/>
  <c r="AA10" i="18"/>
  <c r="AA11" i="18"/>
  <c r="AA12" i="18"/>
  <c r="AA13" i="18"/>
  <c r="AA14" i="18"/>
  <c r="AA15" i="18"/>
  <c r="AA9" i="18"/>
  <c r="Y10" i="18"/>
  <c r="Z10" i="18" s="1"/>
  <c r="Y11" i="18"/>
  <c r="Z11" i="18" s="1"/>
  <c r="Y12" i="18"/>
  <c r="Z12" i="18" s="1"/>
  <c r="Y13" i="18"/>
  <c r="Z13" i="18" s="1"/>
  <c r="Y14" i="18"/>
  <c r="Z14" i="18" s="1"/>
  <c r="Y15" i="18"/>
  <c r="Z15" i="18" s="1"/>
  <c r="Y9" i="18"/>
  <c r="Z9" i="18" s="1"/>
  <c r="W10" i="18"/>
  <c r="W11" i="18"/>
  <c r="W12" i="18"/>
  <c r="W13" i="18"/>
  <c r="W14" i="18"/>
  <c r="W15" i="18"/>
  <c r="W9" i="18"/>
  <c r="V9" i="18"/>
  <c r="U10" i="18"/>
  <c r="V10" i="18" s="1"/>
  <c r="U11" i="18"/>
  <c r="V11" i="18" s="1"/>
  <c r="U12" i="18"/>
  <c r="V12" i="18" s="1"/>
  <c r="U13" i="18"/>
  <c r="V13" i="18" s="1"/>
  <c r="U14" i="18"/>
  <c r="V14" i="18" s="1"/>
  <c r="U15" i="18"/>
  <c r="V15" i="18" s="1"/>
  <c r="Q10" i="18"/>
  <c r="R10" i="18" s="1"/>
  <c r="Q11" i="18"/>
  <c r="R11" i="18" s="1"/>
  <c r="Q12" i="18"/>
  <c r="R12" i="18" s="1"/>
  <c r="Q13" i="18"/>
  <c r="R13" i="18" s="1"/>
  <c r="Q14" i="18"/>
  <c r="R14" i="18" s="1"/>
  <c r="Q15" i="18"/>
  <c r="R15" i="18" s="1"/>
  <c r="X9" i="18" l="1"/>
  <c r="AB11" i="18"/>
  <c r="X13" i="18"/>
  <c r="AB14" i="18"/>
  <c r="AB10" i="18"/>
  <c r="X10" i="18"/>
  <c r="AB15" i="18"/>
  <c r="X12" i="18"/>
  <c r="AB13" i="18"/>
  <c r="X14" i="18"/>
  <c r="X15" i="18"/>
  <c r="X11" i="18"/>
  <c r="AB9" i="18"/>
  <c r="AB12" i="18"/>
  <c r="S10" i="18"/>
  <c r="S11" i="18"/>
  <c r="S12" i="18"/>
  <c r="S13" i="18"/>
  <c r="S14" i="18"/>
  <c r="S15" i="18"/>
  <c r="T13" i="18" l="1"/>
  <c r="T15" i="18"/>
  <c r="T11" i="18"/>
  <c r="T14" i="18"/>
  <c r="T10" i="18"/>
  <c r="T12" i="18"/>
  <c r="S37" i="18" l="1"/>
  <c r="S34" i="18"/>
  <c r="S35" i="18"/>
  <c r="S36" i="18"/>
  <c r="S33" i="18"/>
  <c r="H27" i="23" l="1"/>
  <c r="G27" i="23"/>
  <c r="F27" i="23"/>
  <c r="E27" i="23"/>
  <c r="D27" i="23"/>
  <c r="C27" i="23"/>
  <c r="H26" i="23"/>
  <c r="G26" i="23"/>
  <c r="F26" i="23"/>
  <c r="E26" i="23"/>
  <c r="D26" i="23"/>
  <c r="C26" i="23"/>
  <c r="H25" i="23"/>
  <c r="G25" i="23"/>
  <c r="F25" i="23"/>
  <c r="E25" i="23"/>
  <c r="D25" i="23"/>
  <c r="C25" i="23"/>
  <c r="H24" i="23"/>
  <c r="G24" i="23"/>
  <c r="F24" i="23"/>
  <c r="E24" i="23"/>
  <c r="D24" i="23"/>
  <c r="C24" i="23"/>
  <c r="C16" i="23"/>
  <c r="D16" i="23"/>
  <c r="E16" i="23"/>
  <c r="F16" i="23"/>
  <c r="G16" i="23"/>
  <c r="H16" i="23"/>
  <c r="C17" i="23"/>
  <c r="D17" i="23"/>
  <c r="E17" i="23"/>
  <c r="F17" i="23"/>
  <c r="G17" i="23"/>
  <c r="H17" i="23"/>
  <c r="C19" i="23"/>
  <c r="D19" i="23"/>
  <c r="E19" i="23"/>
  <c r="F19" i="23"/>
  <c r="G19" i="23"/>
  <c r="H19" i="23"/>
  <c r="C20" i="23"/>
  <c r="D20" i="23"/>
  <c r="E20" i="23"/>
  <c r="F20" i="23"/>
  <c r="G20" i="23"/>
  <c r="H20" i="23"/>
  <c r="C21" i="23"/>
  <c r="D21" i="23"/>
  <c r="E21" i="23"/>
  <c r="F21" i="23"/>
  <c r="G21" i="23"/>
  <c r="H21" i="23"/>
  <c r="C22" i="23"/>
  <c r="D22" i="23"/>
  <c r="E22" i="23"/>
  <c r="F22" i="23"/>
  <c r="G22" i="23"/>
  <c r="H22" i="23"/>
  <c r="D15" i="23"/>
  <c r="E15" i="23"/>
  <c r="F15" i="23"/>
  <c r="G15" i="23"/>
  <c r="H15" i="23"/>
  <c r="C15" i="23"/>
  <c r="H27" i="15"/>
  <c r="G27" i="15"/>
  <c r="F27" i="15"/>
  <c r="E27" i="15"/>
  <c r="D27" i="15"/>
  <c r="C27" i="15"/>
  <c r="H26" i="15"/>
  <c r="G26" i="15"/>
  <c r="F26" i="15"/>
  <c r="E26" i="15"/>
  <c r="D26" i="15"/>
  <c r="C26" i="15"/>
  <c r="H25" i="15"/>
  <c r="G25" i="15"/>
  <c r="F25" i="15"/>
  <c r="E25" i="15"/>
  <c r="D25" i="15"/>
  <c r="C25" i="15"/>
  <c r="H24" i="15"/>
  <c r="G24" i="15"/>
  <c r="F24" i="15"/>
  <c r="E24" i="15"/>
  <c r="D24" i="15"/>
  <c r="C24" i="15"/>
  <c r="C16" i="15"/>
  <c r="D16" i="15"/>
  <c r="E16" i="15"/>
  <c r="F16" i="15"/>
  <c r="G16" i="15"/>
  <c r="H16" i="15"/>
  <c r="C17" i="15"/>
  <c r="D17" i="15"/>
  <c r="E17" i="15"/>
  <c r="F17" i="15"/>
  <c r="G17" i="15"/>
  <c r="H17" i="15"/>
  <c r="C19" i="15"/>
  <c r="D19" i="15"/>
  <c r="E19" i="15"/>
  <c r="F19" i="15"/>
  <c r="G19" i="15"/>
  <c r="H19" i="15"/>
  <c r="C20" i="15"/>
  <c r="D20" i="15"/>
  <c r="E20" i="15"/>
  <c r="F20" i="15"/>
  <c r="G20" i="15"/>
  <c r="H20" i="15"/>
  <c r="C21" i="15"/>
  <c r="D21" i="15"/>
  <c r="E21" i="15"/>
  <c r="F21" i="15"/>
  <c r="G21" i="15"/>
  <c r="H21" i="15"/>
  <c r="C22" i="15"/>
  <c r="D22" i="15"/>
  <c r="E22" i="15"/>
  <c r="F22" i="15"/>
  <c r="G22" i="15"/>
  <c r="H22" i="15"/>
  <c r="D15" i="15"/>
  <c r="E15" i="15"/>
  <c r="F15" i="15"/>
  <c r="G15" i="15"/>
  <c r="H15" i="15"/>
  <c r="C15" i="15"/>
  <c r="H27" i="14"/>
  <c r="G27" i="14"/>
  <c r="F27" i="14"/>
  <c r="E27" i="14"/>
  <c r="D27" i="14"/>
  <c r="C27" i="14"/>
  <c r="H26" i="14"/>
  <c r="G26" i="14"/>
  <c r="F26" i="14"/>
  <c r="E26" i="14"/>
  <c r="D26" i="14"/>
  <c r="C26" i="14"/>
  <c r="H25" i="14"/>
  <c r="G25" i="14"/>
  <c r="F25" i="14"/>
  <c r="E25" i="14"/>
  <c r="D25" i="14"/>
  <c r="C25" i="14"/>
  <c r="H24" i="14"/>
  <c r="G24" i="14"/>
  <c r="F24" i="14"/>
  <c r="E24" i="14"/>
  <c r="D24" i="14"/>
  <c r="C24" i="14"/>
  <c r="C16" i="14"/>
  <c r="D16" i="14"/>
  <c r="E16" i="14"/>
  <c r="F16" i="14"/>
  <c r="G16" i="14"/>
  <c r="H16" i="14"/>
  <c r="C17" i="14"/>
  <c r="D17" i="14"/>
  <c r="E17" i="14"/>
  <c r="F17" i="14"/>
  <c r="G17" i="14"/>
  <c r="H17" i="14"/>
  <c r="C19" i="14"/>
  <c r="D19" i="14"/>
  <c r="E19" i="14"/>
  <c r="F19" i="14"/>
  <c r="G19" i="14"/>
  <c r="H19" i="14"/>
  <c r="C20" i="14"/>
  <c r="D20" i="14"/>
  <c r="E20" i="14"/>
  <c r="F20" i="14"/>
  <c r="G20" i="14"/>
  <c r="H20" i="14"/>
  <c r="C21" i="14"/>
  <c r="D21" i="14"/>
  <c r="E21" i="14"/>
  <c r="F21" i="14"/>
  <c r="G21" i="14"/>
  <c r="H21" i="14"/>
  <c r="C22" i="14"/>
  <c r="D22" i="14"/>
  <c r="E22" i="14"/>
  <c r="F22" i="14"/>
  <c r="G22" i="14"/>
  <c r="H22" i="14"/>
  <c r="D15" i="14"/>
  <c r="E15" i="14"/>
  <c r="F15" i="14"/>
  <c r="G15" i="14"/>
  <c r="H15" i="14"/>
  <c r="C15" i="14"/>
  <c r="C25" i="13"/>
  <c r="D25" i="13"/>
  <c r="E25" i="13"/>
  <c r="F25" i="13"/>
  <c r="G25" i="13"/>
  <c r="H25" i="13"/>
  <c r="C26" i="13"/>
  <c r="D26" i="13"/>
  <c r="E26" i="13"/>
  <c r="F26" i="13"/>
  <c r="G26" i="13"/>
  <c r="H26" i="13"/>
  <c r="C27" i="13"/>
  <c r="D27" i="13"/>
  <c r="E27" i="13"/>
  <c r="F27" i="13"/>
  <c r="G27" i="13"/>
  <c r="H27" i="13"/>
  <c r="H24" i="13"/>
  <c r="G24" i="13"/>
  <c r="F24" i="13"/>
  <c r="E24" i="13"/>
  <c r="D24" i="13"/>
  <c r="C24" i="13"/>
  <c r="C16" i="13"/>
  <c r="D16" i="13"/>
  <c r="E16" i="13"/>
  <c r="F16" i="13"/>
  <c r="G16" i="13"/>
  <c r="H16" i="13"/>
  <c r="C17" i="13"/>
  <c r="D17" i="13"/>
  <c r="E17" i="13"/>
  <c r="F17" i="13"/>
  <c r="G17" i="13"/>
  <c r="H17" i="13"/>
  <c r="C19" i="13"/>
  <c r="D19" i="13"/>
  <c r="E19" i="13"/>
  <c r="F19" i="13"/>
  <c r="G19" i="13"/>
  <c r="H19" i="13"/>
  <c r="C20" i="13"/>
  <c r="D20" i="13"/>
  <c r="E20" i="13"/>
  <c r="F20" i="13"/>
  <c r="G20" i="13"/>
  <c r="H20" i="13"/>
  <c r="C21" i="13"/>
  <c r="D21" i="13"/>
  <c r="E21" i="13"/>
  <c r="F21" i="13"/>
  <c r="G21" i="13"/>
  <c r="H21" i="13"/>
  <c r="C22" i="13"/>
  <c r="D22" i="13"/>
  <c r="E22" i="13"/>
  <c r="F22" i="13"/>
  <c r="G22" i="13"/>
  <c r="H22" i="13"/>
  <c r="D15" i="13"/>
  <c r="E15" i="13"/>
  <c r="F15" i="13"/>
  <c r="G15" i="13"/>
  <c r="H15" i="13"/>
  <c r="C15" i="13"/>
  <c r="C25" i="12"/>
  <c r="D25" i="12"/>
  <c r="E25" i="12"/>
  <c r="F25" i="12"/>
  <c r="G25" i="12"/>
  <c r="H25" i="12"/>
  <c r="C26" i="12"/>
  <c r="D26" i="12"/>
  <c r="E26" i="12"/>
  <c r="F26" i="12"/>
  <c r="G26" i="12"/>
  <c r="H26" i="12"/>
  <c r="C27" i="12"/>
  <c r="D27" i="12"/>
  <c r="E27" i="12"/>
  <c r="F27" i="12"/>
  <c r="G27" i="12"/>
  <c r="H27" i="12"/>
  <c r="H24" i="12"/>
  <c r="G24" i="12"/>
  <c r="F24" i="12"/>
  <c r="E24" i="12"/>
  <c r="D24" i="12"/>
  <c r="C24" i="12"/>
  <c r="C16" i="12"/>
  <c r="D16" i="12"/>
  <c r="E16" i="12"/>
  <c r="F16" i="12"/>
  <c r="G16" i="12"/>
  <c r="H16" i="12"/>
  <c r="C17" i="12"/>
  <c r="D17" i="12"/>
  <c r="E17" i="12"/>
  <c r="F17" i="12"/>
  <c r="G17" i="12"/>
  <c r="H17" i="12"/>
  <c r="C19" i="12"/>
  <c r="D19" i="12"/>
  <c r="E19" i="12"/>
  <c r="F19" i="12"/>
  <c r="G19" i="12"/>
  <c r="H19" i="12"/>
  <c r="C20" i="12"/>
  <c r="D20" i="12"/>
  <c r="E20" i="12"/>
  <c r="F20" i="12"/>
  <c r="G20" i="12"/>
  <c r="H20" i="12"/>
  <c r="C21" i="12"/>
  <c r="D21" i="12"/>
  <c r="E21" i="12"/>
  <c r="F21" i="12"/>
  <c r="G21" i="12"/>
  <c r="H21" i="12"/>
  <c r="C22" i="12"/>
  <c r="D22" i="12"/>
  <c r="E22" i="12"/>
  <c r="F22" i="12"/>
  <c r="G22" i="12"/>
  <c r="H22" i="12"/>
  <c r="D15" i="12"/>
  <c r="E15" i="12"/>
  <c r="F15" i="12"/>
  <c r="G15" i="12"/>
  <c r="H15" i="12"/>
  <c r="C15" i="12"/>
  <c r="C25" i="11"/>
  <c r="D25" i="11"/>
  <c r="E25" i="11"/>
  <c r="F25" i="11"/>
  <c r="G25" i="11"/>
  <c r="H25" i="11"/>
  <c r="C26" i="11"/>
  <c r="D26" i="11"/>
  <c r="E26" i="11"/>
  <c r="F26" i="11"/>
  <c r="G26" i="11"/>
  <c r="H26" i="11"/>
  <c r="C27" i="11"/>
  <c r="D27" i="11"/>
  <c r="E27" i="11"/>
  <c r="F27" i="11"/>
  <c r="G27" i="11"/>
  <c r="H27" i="11"/>
  <c r="H24" i="11"/>
  <c r="G24" i="11"/>
  <c r="F24" i="11"/>
  <c r="E24" i="11"/>
  <c r="D24" i="11"/>
  <c r="C24" i="11"/>
  <c r="C16" i="11"/>
  <c r="D16" i="11"/>
  <c r="E16" i="11"/>
  <c r="F16" i="11"/>
  <c r="G16" i="11"/>
  <c r="H16" i="11"/>
  <c r="C17" i="11"/>
  <c r="D17" i="11"/>
  <c r="E17" i="11"/>
  <c r="F17" i="11"/>
  <c r="G17" i="11"/>
  <c r="H17" i="11"/>
  <c r="C19" i="11"/>
  <c r="D19" i="11"/>
  <c r="E19" i="11"/>
  <c r="F19" i="11"/>
  <c r="G19" i="11"/>
  <c r="H19" i="11"/>
  <c r="C20" i="11"/>
  <c r="D20" i="11"/>
  <c r="E20" i="11"/>
  <c r="F20" i="11"/>
  <c r="G20" i="11"/>
  <c r="H20" i="11"/>
  <c r="C21" i="11"/>
  <c r="D21" i="11"/>
  <c r="E21" i="11"/>
  <c r="F21" i="11"/>
  <c r="G21" i="11"/>
  <c r="H21" i="11"/>
  <c r="C22" i="11"/>
  <c r="D22" i="11"/>
  <c r="E22" i="11"/>
  <c r="F22" i="11"/>
  <c r="G22" i="11"/>
  <c r="H22" i="11"/>
  <c r="D15" i="11"/>
  <c r="E15" i="11"/>
  <c r="F15" i="11"/>
  <c r="G15" i="11"/>
  <c r="H15" i="11"/>
  <c r="C15" i="11"/>
  <c r="H27" i="10" l="1"/>
  <c r="G27" i="10"/>
  <c r="F27" i="10"/>
  <c r="E27" i="10"/>
  <c r="D27" i="10"/>
  <c r="C27" i="10"/>
  <c r="H26" i="10"/>
  <c r="G26" i="10"/>
  <c r="F26" i="10"/>
  <c r="E26" i="10"/>
  <c r="D26" i="10"/>
  <c r="C26" i="10"/>
  <c r="H25" i="10"/>
  <c r="G25" i="10"/>
  <c r="F25" i="10"/>
  <c r="E25" i="10"/>
  <c r="D25" i="10"/>
  <c r="C25" i="10"/>
  <c r="H24" i="10"/>
  <c r="G24" i="10"/>
  <c r="F24" i="10"/>
  <c r="E24" i="10"/>
  <c r="D24" i="10"/>
  <c r="C24" i="10"/>
  <c r="C16" i="10"/>
  <c r="D16" i="10"/>
  <c r="E16" i="10"/>
  <c r="F16" i="10"/>
  <c r="G16" i="10"/>
  <c r="H16" i="10"/>
  <c r="C17" i="10"/>
  <c r="D17" i="10"/>
  <c r="E17" i="10"/>
  <c r="F17" i="10"/>
  <c r="G17" i="10"/>
  <c r="H17" i="10"/>
  <c r="C19" i="10"/>
  <c r="D19" i="10"/>
  <c r="E19" i="10"/>
  <c r="F19" i="10"/>
  <c r="G19" i="10"/>
  <c r="H19" i="10"/>
  <c r="C20" i="10"/>
  <c r="D20" i="10"/>
  <c r="E20" i="10"/>
  <c r="F20" i="10"/>
  <c r="G20" i="10"/>
  <c r="H20" i="10"/>
  <c r="C21" i="10"/>
  <c r="D21" i="10"/>
  <c r="E21" i="10"/>
  <c r="F21" i="10"/>
  <c r="G21" i="10"/>
  <c r="H21" i="10"/>
  <c r="C22" i="10"/>
  <c r="D22" i="10"/>
  <c r="E22" i="10"/>
  <c r="F22" i="10"/>
  <c r="G22" i="10"/>
  <c r="H22" i="10"/>
  <c r="D15" i="10"/>
  <c r="E15" i="10"/>
  <c r="F15" i="10"/>
  <c r="G15" i="10"/>
  <c r="H15" i="10"/>
  <c r="C15" i="10"/>
  <c r="C25" i="8"/>
  <c r="D25" i="8"/>
  <c r="E25" i="8"/>
  <c r="F25" i="8"/>
  <c r="G25" i="8"/>
  <c r="H25" i="8"/>
  <c r="H29" i="7" s="1"/>
  <c r="C26" i="8"/>
  <c r="D26" i="8"/>
  <c r="E26" i="8"/>
  <c r="F26" i="8"/>
  <c r="F30" i="7" s="1"/>
  <c r="G26" i="8"/>
  <c r="H26" i="8"/>
  <c r="H30" i="7" s="1"/>
  <c r="H24" i="8"/>
  <c r="H28" i="7" s="1"/>
  <c r="G24" i="8"/>
  <c r="G28" i="7" s="1"/>
  <c r="F24" i="8"/>
  <c r="E24" i="8"/>
  <c r="D24" i="8"/>
  <c r="D28" i="7" s="1"/>
  <c r="C24" i="8"/>
  <c r="C28" i="7" s="1"/>
  <c r="H23" i="8"/>
  <c r="G23" i="8"/>
  <c r="F23" i="8"/>
  <c r="E23" i="8"/>
  <c r="D23" i="8"/>
  <c r="C23" i="8"/>
  <c r="C15" i="8"/>
  <c r="C19" i="7" s="1"/>
  <c r="D15" i="8"/>
  <c r="D19" i="7" s="1"/>
  <c r="E15" i="8"/>
  <c r="F15" i="8"/>
  <c r="G15" i="8"/>
  <c r="H15" i="8"/>
  <c r="C16" i="8"/>
  <c r="D16" i="8"/>
  <c r="E16" i="8"/>
  <c r="F16" i="8"/>
  <c r="G16" i="8"/>
  <c r="H16" i="8"/>
  <c r="C18" i="8"/>
  <c r="D18" i="8"/>
  <c r="D21" i="7" s="1"/>
  <c r="E18" i="8"/>
  <c r="F18" i="8"/>
  <c r="G18" i="8"/>
  <c r="H18" i="8"/>
  <c r="C19" i="8"/>
  <c r="D19" i="8"/>
  <c r="E19" i="8"/>
  <c r="F19" i="8"/>
  <c r="G19" i="8"/>
  <c r="H19" i="8"/>
  <c r="C20" i="8"/>
  <c r="C24" i="7" s="1"/>
  <c r="D20" i="8"/>
  <c r="D24" i="7" s="1"/>
  <c r="E20" i="8"/>
  <c r="F20" i="8"/>
  <c r="G20" i="8"/>
  <c r="G24" i="7" s="1"/>
  <c r="H20" i="8"/>
  <c r="C21" i="8"/>
  <c r="D21" i="8"/>
  <c r="E21" i="8"/>
  <c r="F21" i="8"/>
  <c r="G21" i="8"/>
  <c r="H21" i="8"/>
  <c r="D14" i="8"/>
  <c r="E14" i="8"/>
  <c r="F14" i="8"/>
  <c r="G14" i="8"/>
  <c r="H14" i="8"/>
  <c r="H18" i="7" s="1"/>
  <c r="C14" i="8"/>
  <c r="C8" i="9"/>
  <c r="D8" i="9"/>
  <c r="E8" i="9"/>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D7" i="9"/>
  <c r="E7" i="9"/>
  <c r="C7" i="9"/>
  <c r="B8" i="9"/>
  <c r="B9" i="9"/>
  <c r="B10" i="9"/>
  <c r="B11" i="9"/>
  <c r="B12" i="9"/>
  <c r="B13" i="9"/>
  <c r="B14" i="9"/>
  <c r="B15" i="9"/>
  <c r="B16" i="9"/>
  <c r="B17" i="9"/>
  <c r="B18" i="9"/>
  <c r="B19" i="9"/>
  <c r="B7" i="9"/>
  <c r="C8" i="6"/>
  <c r="D8" i="6"/>
  <c r="E8" i="6"/>
  <c r="C9" i="6"/>
  <c r="D9" i="6"/>
  <c r="E9" i="6"/>
  <c r="C10" i="6"/>
  <c r="D10" i="6"/>
  <c r="E10" i="6"/>
  <c r="C11" i="6"/>
  <c r="D11" i="6"/>
  <c r="E11" i="6"/>
  <c r="C12" i="6"/>
  <c r="D12" i="6"/>
  <c r="E12" i="6"/>
  <c r="C13" i="6"/>
  <c r="D13" i="6"/>
  <c r="E13" i="6"/>
  <c r="C14" i="6"/>
  <c r="D14" i="6"/>
  <c r="E14" i="6"/>
  <c r="C15" i="6"/>
  <c r="D15" i="6"/>
  <c r="E15" i="6"/>
  <c r="C16" i="6"/>
  <c r="D16" i="6"/>
  <c r="E16" i="6"/>
  <c r="C17" i="6"/>
  <c r="D17" i="6"/>
  <c r="E17" i="6"/>
  <c r="C18" i="6"/>
  <c r="D18" i="6"/>
  <c r="E18" i="6"/>
  <c r="C19" i="6"/>
  <c r="D19" i="6"/>
  <c r="E19" i="6"/>
  <c r="C20" i="6"/>
  <c r="D20" i="6"/>
  <c r="E20" i="6"/>
  <c r="D7" i="6"/>
  <c r="E7" i="6"/>
  <c r="C7" i="6"/>
  <c r="B8" i="6"/>
  <c r="B9" i="6"/>
  <c r="B10" i="6"/>
  <c r="B11" i="6"/>
  <c r="B12" i="6"/>
  <c r="B13" i="6"/>
  <c r="B14" i="6"/>
  <c r="B15" i="6"/>
  <c r="B16" i="6"/>
  <c r="B17" i="6"/>
  <c r="B18" i="6"/>
  <c r="B19" i="6"/>
  <c r="B20" i="6"/>
  <c r="B7" i="6"/>
  <c r="E12" i="5"/>
  <c r="D12" i="5"/>
  <c r="C12" i="5"/>
  <c r="E11" i="5"/>
  <c r="D11" i="5"/>
  <c r="C11" i="5"/>
  <c r="C9" i="5"/>
  <c r="D9" i="5"/>
  <c r="E9" i="5"/>
  <c r="D8" i="5"/>
  <c r="E8" i="5"/>
  <c r="C8" i="5"/>
  <c r="M28" i="4"/>
  <c r="M27" i="4"/>
  <c r="M26" i="4"/>
  <c r="M25" i="4"/>
  <c r="M23" i="4"/>
  <c r="M22" i="4"/>
  <c r="K28" i="4"/>
  <c r="K27" i="4"/>
  <c r="K26" i="4"/>
  <c r="K25" i="4"/>
  <c r="K23" i="4"/>
  <c r="K22" i="4"/>
  <c r="I23" i="4"/>
  <c r="I25" i="4"/>
  <c r="I26" i="4"/>
  <c r="I27" i="4"/>
  <c r="I28" i="4"/>
  <c r="I22" i="4"/>
  <c r="L28" i="4"/>
  <c r="L27" i="4"/>
  <c r="L26" i="4"/>
  <c r="L25" i="4"/>
  <c r="L23" i="4"/>
  <c r="L22" i="4"/>
  <c r="J28" i="4"/>
  <c r="J27" i="4"/>
  <c r="J26" i="4"/>
  <c r="J25" i="4"/>
  <c r="J23" i="4"/>
  <c r="J22" i="4"/>
  <c r="H23" i="4"/>
  <c r="H25" i="4"/>
  <c r="H26" i="4"/>
  <c r="H27" i="4"/>
  <c r="H28" i="4"/>
  <c r="H22" i="4"/>
  <c r="M15" i="4"/>
  <c r="M14" i="4"/>
  <c r="M13" i="4"/>
  <c r="M12" i="4"/>
  <c r="M11" i="4"/>
  <c r="M10" i="4"/>
  <c r="M9" i="4"/>
  <c r="K15" i="4"/>
  <c r="K14" i="4"/>
  <c r="K13" i="4"/>
  <c r="K12" i="4"/>
  <c r="K11" i="4"/>
  <c r="K10" i="4"/>
  <c r="K9" i="4"/>
  <c r="I10" i="4"/>
  <c r="I11" i="4"/>
  <c r="I12" i="4"/>
  <c r="I13" i="4"/>
  <c r="I14" i="4"/>
  <c r="I15" i="4"/>
  <c r="I9" i="4"/>
  <c r="L15" i="4"/>
  <c r="L14" i="4"/>
  <c r="L13" i="4"/>
  <c r="L12" i="4"/>
  <c r="L11" i="4"/>
  <c r="L10" i="4"/>
  <c r="L9" i="4"/>
  <c r="J15" i="4"/>
  <c r="J14" i="4"/>
  <c r="J13" i="4"/>
  <c r="J12" i="4"/>
  <c r="J11" i="4"/>
  <c r="J10" i="4"/>
  <c r="J9" i="4"/>
  <c r="H10" i="4"/>
  <c r="H11" i="4"/>
  <c r="H12" i="4"/>
  <c r="H13" i="4"/>
  <c r="H14" i="4"/>
  <c r="H15" i="4"/>
  <c r="H9" i="4"/>
  <c r="E31" i="3"/>
  <c r="D31" i="3"/>
  <c r="C31" i="3"/>
  <c r="E28" i="3"/>
  <c r="D28" i="3"/>
  <c r="C28" i="3"/>
  <c r="D20" i="20"/>
  <c r="E20" i="20"/>
  <c r="C20" i="20"/>
  <c r="F13" i="20"/>
  <c r="C6" i="31"/>
  <c r="C6" i="27"/>
  <c r="C3" i="27"/>
  <c r="C6" i="28"/>
  <c r="C3" i="28"/>
  <c r="C6" i="30"/>
  <c r="C3" i="30"/>
  <c r="C6" i="26"/>
  <c r="C6" i="25"/>
  <c r="C5" i="31"/>
  <c r="C4" i="31"/>
  <c r="C3" i="31"/>
  <c r="C5" i="30"/>
  <c r="C4" i="30"/>
  <c r="C5" i="28"/>
  <c r="C4" i="28"/>
  <c r="C5" i="27"/>
  <c r="C4" i="27"/>
  <c r="C5" i="26"/>
  <c r="C4" i="26"/>
  <c r="C3" i="26"/>
  <c r="C5" i="25"/>
  <c r="C4" i="25"/>
  <c r="C3" i="25"/>
  <c r="C6" i="24"/>
  <c r="C5" i="24"/>
  <c r="C4" i="24"/>
  <c r="C3" i="24"/>
  <c r="C5" i="32"/>
  <c r="C4" i="32"/>
  <c r="C3" i="32"/>
  <c r="C4" i="22"/>
  <c r="C5" i="22"/>
  <c r="C6" i="22"/>
  <c r="C7" i="22"/>
  <c r="C8" i="22"/>
  <c r="C9" i="22"/>
  <c r="C10" i="22"/>
  <c r="C11" i="22"/>
  <c r="C12" i="22"/>
  <c r="C3" i="22"/>
  <c r="C3" i="21"/>
  <c r="C3" i="20"/>
  <c r="C3" i="19"/>
  <c r="C3" i="18"/>
  <c r="H31" i="22"/>
  <c r="G31" i="22"/>
  <c r="F31" i="22"/>
  <c r="E31" i="22"/>
  <c r="D31" i="22"/>
  <c r="C31" i="22"/>
  <c r="H30" i="22"/>
  <c r="G30" i="22"/>
  <c r="F30" i="22"/>
  <c r="E30" i="22"/>
  <c r="D30" i="22"/>
  <c r="C30" i="22"/>
  <c r="H29" i="22"/>
  <c r="G29" i="22"/>
  <c r="F29" i="22"/>
  <c r="E29" i="22"/>
  <c r="D29" i="22"/>
  <c r="C29" i="22"/>
  <c r="H28" i="22"/>
  <c r="G28" i="22"/>
  <c r="F28" i="22"/>
  <c r="E28" i="22"/>
  <c r="D28" i="22"/>
  <c r="C28" i="22"/>
  <c r="C20" i="22"/>
  <c r="D20" i="22"/>
  <c r="E20" i="22"/>
  <c r="F20" i="22"/>
  <c r="G20" i="22"/>
  <c r="H20" i="22"/>
  <c r="C21" i="22"/>
  <c r="D21" i="22"/>
  <c r="E21" i="22"/>
  <c r="F21" i="22"/>
  <c r="G21" i="22"/>
  <c r="H21" i="22"/>
  <c r="C23" i="22"/>
  <c r="D23" i="22"/>
  <c r="E23" i="22"/>
  <c r="F23" i="22"/>
  <c r="G23" i="22"/>
  <c r="H23" i="22"/>
  <c r="C24" i="22"/>
  <c r="D24" i="22"/>
  <c r="E24" i="22"/>
  <c r="F24" i="22"/>
  <c r="G24" i="22"/>
  <c r="H24" i="22"/>
  <c r="C25" i="22"/>
  <c r="D25" i="22"/>
  <c r="E25" i="22"/>
  <c r="F25" i="22"/>
  <c r="G25" i="22"/>
  <c r="H25" i="22"/>
  <c r="C26" i="22"/>
  <c r="D26" i="22"/>
  <c r="E26" i="22"/>
  <c r="F26" i="22"/>
  <c r="G26" i="22"/>
  <c r="H26" i="22"/>
  <c r="D19" i="22"/>
  <c r="E19" i="22"/>
  <c r="F19" i="22"/>
  <c r="G19" i="22"/>
  <c r="H19" i="22"/>
  <c r="C19" i="22"/>
  <c r="J25" i="32"/>
  <c r="I25" i="32"/>
  <c r="J24" i="32"/>
  <c r="I24" i="32"/>
  <c r="J23" i="32"/>
  <c r="I23" i="32"/>
  <c r="J22" i="32"/>
  <c r="I22" i="32"/>
  <c r="H21" i="32"/>
  <c r="G21" i="32"/>
  <c r="F21" i="32"/>
  <c r="E21" i="32"/>
  <c r="D21" i="32"/>
  <c r="J20" i="32"/>
  <c r="I20" i="32"/>
  <c r="J19" i="32"/>
  <c r="I19" i="32"/>
  <c r="J18" i="32"/>
  <c r="I18" i="32"/>
  <c r="J17" i="32"/>
  <c r="I17" i="32"/>
  <c r="J15" i="32"/>
  <c r="I15" i="32"/>
  <c r="J14" i="32"/>
  <c r="I14" i="32"/>
  <c r="J13" i="32"/>
  <c r="I13" i="32"/>
  <c r="H12" i="32"/>
  <c r="H26" i="32" s="1"/>
  <c r="G12" i="32"/>
  <c r="G26" i="32" s="1"/>
  <c r="F12" i="32"/>
  <c r="F26" i="32" s="1"/>
  <c r="E12" i="32"/>
  <c r="E26" i="32" s="1"/>
  <c r="D12" i="32"/>
  <c r="D26" i="32" s="1"/>
  <c r="C26" i="32"/>
  <c r="C19" i="17"/>
  <c r="D19" i="17"/>
  <c r="E19" i="17"/>
  <c r="E20" i="3" s="1"/>
  <c r="C21" i="17"/>
  <c r="D21" i="17"/>
  <c r="D22" i="3" s="1"/>
  <c r="E21" i="17"/>
  <c r="C22" i="17"/>
  <c r="C23" i="3" s="1"/>
  <c r="D22" i="17"/>
  <c r="E22" i="17"/>
  <c r="E23" i="3" s="1"/>
  <c r="C23" i="17"/>
  <c r="D23" i="17"/>
  <c r="D24" i="3" s="1"/>
  <c r="E23" i="17"/>
  <c r="E24" i="3" s="1"/>
  <c r="C24" i="17"/>
  <c r="C25" i="3" s="1"/>
  <c r="D24" i="17"/>
  <c r="E24" i="17"/>
  <c r="E25" i="3" s="1"/>
  <c r="E18" i="17"/>
  <c r="E19" i="3" s="1"/>
  <c r="D18" i="17"/>
  <c r="D19" i="3" s="1"/>
  <c r="C18" i="17"/>
  <c r="C19" i="3" s="1"/>
  <c r="C7" i="16"/>
  <c r="C9" i="16"/>
  <c r="C10" i="16"/>
  <c r="C11" i="16"/>
  <c r="C12" i="16"/>
  <c r="C4" i="16"/>
  <c r="C5" i="16"/>
  <c r="C6" i="16"/>
  <c r="C3" i="16"/>
  <c r="B17" i="16"/>
  <c r="J26" i="31"/>
  <c r="I26" i="31"/>
  <c r="J25" i="31"/>
  <c r="I25" i="31"/>
  <c r="J24" i="31"/>
  <c r="I24" i="31"/>
  <c r="J23" i="31"/>
  <c r="I23" i="31"/>
  <c r="H22" i="31"/>
  <c r="G22" i="31"/>
  <c r="F22" i="31"/>
  <c r="E22" i="31"/>
  <c r="D22" i="31"/>
  <c r="C22" i="31"/>
  <c r="J21" i="31"/>
  <c r="I21" i="31"/>
  <c r="J20" i="31"/>
  <c r="I20" i="31"/>
  <c r="J19" i="31"/>
  <c r="I19" i="31"/>
  <c r="J18" i="31"/>
  <c r="I18" i="31"/>
  <c r="J16" i="31"/>
  <c r="I16" i="31"/>
  <c r="J15" i="31"/>
  <c r="I15" i="31"/>
  <c r="J14" i="31"/>
  <c r="I14" i="31"/>
  <c r="H13" i="31"/>
  <c r="H27" i="31" s="1"/>
  <c r="G13" i="31"/>
  <c r="G27" i="31" s="1"/>
  <c r="F13" i="31"/>
  <c r="F27" i="31" s="1"/>
  <c r="E13" i="31"/>
  <c r="E27" i="31" s="1"/>
  <c r="D13" i="31"/>
  <c r="D27" i="31" s="1"/>
  <c r="C13" i="31"/>
  <c r="C27" i="31" s="1"/>
  <c r="J26" i="30"/>
  <c r="I26" i="30"/>
  <c r="J25" i="30"/>
  <c r="I25" i="30"/>
  <c r="J24" i="30"/>
  <c r="I24" i="30"/>
  <c r="J23" i="30"/>
  <c r="I23" i="30"/>
  <c r="H22" i="30"/>
  <c r="G22" i="30"/>
  <c r="F22" i="30"/>
  <c r="E22" i="30"/>
  <c r="D22" i="30"/>
  <c r="C22" i="30"/>
  <c r="J21" i="30"/>
  <c r="I21" i="30"/>
  <c r="J20" i="30"/>
  <c r="I20" i="30"/>
  <c r="J19" i="30"/>
  <c r="I19" i="30"/>
  <c r="J18" i="30"/>
  <c r="I18" i="30"/>
  <c r="J16" i="30"/>
  <c r="I16" i="30"/>
  <c r="J15" i="30"/>
  <c r="I15" i="30"/>
  <c r="J14" i="30"/>
  <c r="I14" i="30"/>
  <c r="H13" i="30"/>
  <c r="H27" i="30" s="1"/>
  <c r="G13" i="30"/>
  <c r="G27" i="30" s="1"/>
  <c r="F13" i="30"/>
  <c r="F27" i="30" s="1"/>
  <c r="E13" i="30"/>
  <c r="E27" i="30" s="1"/>
  <c r="D13" i="30"/>
  <c r="D27" i="30" s="1"/>
  <c r="C13" i="30"/>
  <c r="C27" i="30" s="1"/>
  <c r="J26" i="28"/>
  <c r="I26" i="28"/>
  <c r="J25" i="28"/>
  <c r="I25" i="28"/>
  <c r="J24" i="28"/>
  <c r="I24" i="28"/>
  <c r="J23" i="28"/>
  <c r="I23" i="28"/>
  <c r="H22" i="28"/>
  <c r="G22" i="28"/>
  <c r="F22" i="28"/>
  <c r="E22" i="28"/>
  <c r="D22" i="28"/>
  <c r="C22" i="28"/>
  <c r="J21" i="28"/>
  <c r="I21" i="28"/>
  <c r="J20" i="28"/>
  <c r="I20" i="28"/>
  <c r="J19" i="28"/>
  <c r="I19" i="28"/>
  <c r="J18" i="28"/>
  <c r="I18" i="28"/>
  <c r="J16" i="28"/>
  <c r="I16" i="28"/>
  <c r="J15" i="28"/>
  <c r="I15" i="28"/>
  <c r="K15" i="28" s="1"/>
  <c r="J14" i="28"/>
  <c r="I14" i="28"/>
  <c r="H13" i="28"/>
  <c r="H27" i="28" s="1"/>
  <c r="G13" i="28"/>
  <c r="G27" i="28" s="1"/>
  <c r="F13" i="28"/>
  <c r="F27" i="28" s="1"/>
  <c r="E13" i="28"/>
  <c r="E27" i="28" s="1"/>
  <c r="D13" i="28"/>
  <c r="D27" i="28" s="1"/>
  <c r="C13" i="28"/>
  <c r="C27" i="28" s="1"/>
  <c r="J26" i="27"/>
  <c r="I26" i="27"/>
  <c r="J25" i="27"/>
  <c r="I25" i="27"/>
  <c r="J24" i="27"/>
  <c r="I24" i="27"/>
  <c r="J23" i="27"/>
  <c r="I23" i="27"/>
  <c r="H22" i="27"/>
  <c r="G22" i="27"/>
  <c r="F22" i="27"/>
  <c r="E22" i="27"/>
  <c r="D22" i="27"/>
  <c r="C22" i="27"/>
  <c r="J21" i="27"/>
  <c r="I21" i="27"/>
  <c r="J20" i="27"/>
  <c r="I20" i="27"/>
  <c r="J19" i="27"/>
  <c r="I19" i="27"/>
  <c r="J18" i="27"/>
  <c r="I18" i="27"/>
  <c r="J16" i="27"/>
  <c r="I16" i="27"/>
  <c r="J15" i="27"/>
  <c r="I15" i="27"/>
  <c r="J14" i="27"/>
  <c r="I14" i="27"/>
  <c r="H13" i="27"/>
  <c r="H27" i="27" s="1"/>
  <c r="G13" i="27"/>
  <c r="G27" i="27" s="1"/>
  <c r="F13" i="27"/>
  <c r="F27" i="27" s="1"/>
  <c r="E13" i="27"/>
  <c r="E27" i="27" s="1"/>
  <c r="D13" i="27"/>
  <c r="D27" i="27" s="1"/>
  <c r="C13" i="27"/>
  <c r="C27" i="27" s="1"/>
  <c r="J26" i="26"/>
  <c r="I26" i="26"/>
  <c r="J25" i="26"/>
  <c r="I25" i="26"/>
  <c r="J24" i="26"/>
  <c r="I24" i="26"/>
  <c r="J23" i="26"/>
  <c r="I23" i="26"/>
  <c r="H22" i="26"/>
  <c r="G22" i="26"/>
  <c r="F22" i="26"/>
  <c r="E22" i="26"/>
  <c r="D22" i="26"/>
  <c r="C22" i="26"/>
  <c r="J21" i="26"/>
  <c r="I21" i="26"/>
  <c r="J20" i="26"/>
  <c r="I20" i="26"/>
  <c r="J19" i="26"/>
  <c r="I19" i="26"/>
  <c r="J18" i="26"/>
  <c r="I18" i="26"/>
  <c r="J16" i="26"/>
  <c r="I16" i="26"/>
  <c r="J15" i="26"/>
  <c r="I15" i="26"/>
  <c r="J14" i="26"/>
  <c r="I14" i="26"/>
  <c r="H13" i="26"/>
  <c r="H27" i="26" s="1"/>
  <c r="G13" i="26"/>
  <c r="G27" i="26" s="1"/>
  <c r="F13" i="26"/>
  <c r="F27" i="26" s="1"/>
  <c r="E13" i="26"/>
  <c r="E27" i="26" s="1"/>
  <c r="D13" i="26"/>
  <c r="D27" i="26" s="1"/>
  <c r="C13" i="26"/>
  <c r="C27" i="26" s="1"/>
  <c r="J26" i="25"/>
  <c r="I26" i="25"/>
  <c r="J25" i="25"/>
  <c r="I25" i="25"/>
  <c r="J24" i="25"/>
  <c r="I24" i="25"/>
  <c r="J23" i="25"/>
  <c r="I23" i="25"/>
  <c r="H22" i="25"/>
  <c r="G22" i="25"/>
  <c r="F22" i="25"/>
  <c r="E22" i="25"/>
  <c r="D22" i="25"/>
  <c r="J21" i="25"/>
  <c r="I21" i="25"/>
  <c r="J20" i="25"/>
  <c r="I20" i="25"/>
  <c r="J19" i="25"/>
  <c r="I19" i="25"/>
  <c r="J18" i="25"/>
  <c r="I18" i="25"/>
  <c r="J16" i="25"/>
  <c r="I16" i="25"/>
  <c r="J15" i="25"/>
  <c r="I15" i="25"/>
  <c r="J14" i="25"/>
  <c r="I14" i="25"/>
  <c r="H13" i="25"/>
  <c r="H27" i="25" s="1"/>
  <c r="G13" i="25"/>
  <c r="G27" i="25" s="1"/>
  <c r="F13" i="25"/>
  <c r="F27" i="25" s="1"/>
  <c r="E13" i="25"/>
  <c r="E27" i="25" s="1"/>
  <c r="D13" i="25"/>
  <c r="D27" i="25" s="1"/>
  <c r="C27" i="25"/>
  <c r="J26" i="24"/>
  <c r="I26" i="24"/>
  <c r="J25" i="24"/>
  <c r="I25" i="24"/>
  <c r="J24" i="24"/>
  <c r="I24" i="24"/>
  <c r="J23" i="24"/>
  <c r="I23" i="24"/>
  <c r="J21" i="24"/>
  <c r="I21" i="24"/>
  <c r="J20" i="24"/>
  <c r="I20" i="24"/>
  <c r="J19" i="24"/>
  <c r="I19" i="24"/>
  <c r="J18" i="24"/>
  <c r="I18" i="24"/>
  <c r="J16" i="24"/>
  <c r="I16" i="24"/>
  <c r="J15" i="24"/>
  <c r="I15" i="24"/>
  <c r="J14" i="24"/>
  <c r="I14" i="24"/>
  <c r="H13" i="24"/>
  <c r="H27" i="24" s="1"/>
  <c r="G13" i="24"/>
  <c r="G27" i="24" s="1"/>
  <c r="F13" i="24"/>
  <c r="F27" i="24" s="1"/>
  <c r="E13" i="24"/>
  <c r="E27" i="24" s="1"/>
  <c r="D13" i="24"/>
  <c r="D27" i="24" s="1"/>
  <c r="C13" i="24"/>
  <c r="C27" i="24" s="1"/>
  <c r="J27" i="23"/>
  <c r="I27" i="23"/>
  <c r="J26" i="23"/>
  <c r="I26" i="23"/>
  <c r="J25" i="23"/>
  <c r="I25" i="23"/>
  <c r="J24" i="23"/>
  <c r="I24" i="23"/>
  <c r="H23" i="23"/>
  <c r="G23" i="23"/>
  <c r="F23" i="23"/>
  <c r="E23" i="23"/>
  <c r="D23" i="23"/>
  <c r="C23" i="23"/>
  <c r="J22" i="23"/>
  <c r="I22" i="23"/>
  <c r="B22" i="23"/>
  <c r="J21" i="23"/>
  <c r="I21" i="23"/>
  <c r="B21" i="23"/>
  <c r="J20" i="23"/>
  <c r="I20" i="23"/>
  <c r="B20" i="23"/>
  <c r="J19" i="23"/>
  <c r="I19" i="23"/>
  <c r="B19" i="23"/>
  <c r="J17" i="23"/>
  <c r="I17" i="23"/>
  <c r="B17" i="23"/>
  <c r="J16" i="23"/>
  <c r="I16" i="23"/>
  <c r="B16" i="23"/>
  <c r="J15" i="23"/>
  <c r="I15" i="23"/>
  <c r="H14" i="23"/>
  <c r="H28" i="23" s="1"/>
  <c r="G14" i="23"/>
  <c r="G28" i="23" s="1"/>
  <c r="F14" i="23"/>
  <c r="F28" i="23" s="1"/>
  <c r="E14" i="23"/>
  <c r="E28" i="23" s="1"/>
  <c r="D14" i="23"/>
  <c r="D28" i="23" s="1"/>
  <c r="C14" i="23"/>
  <c r="C28" i="23" s="1"/>
  <c r="C5" i="23"/>
  <c r="C4" i="23"/>
  <c r="C3" i="23"/>
  <c r="J27" i="15"/>
  <c r="I27" i="15"/>
  <c r="J26" i="15"/>
  <c r="I26" i="15"/>
  <c r="J25" i="15"/>
  <c r="I25" i="15"/>
  <c r="J24" i="15"/>
  <c r="I24" i="15"/>
  <c r="H23" i="15"/>
  <c r="G23" i="15"/>
  <c r="F23" i="15"/>
  <c r="E23" i="15"/>
  <c r="D23" i="15"/>
  <c r="C23" i="15"/>
  <c r="J22" i="15"/>
  <c r="I22" i="15"/>
  <c r="B22" i="15"/>
  <c r="J21" i="15"/>
  <c r="I21" i="15"/>
  <c r="B21" i="15"/>
  <c r="J20" i="15"/>
  <c r="I20" i="15"/>
  <c r="B20" i="15"/>
  <c r="J19" i="15"/>
  <c r="I19" i="15"/>
  <c r="B19" i="15"/>
  <c r="J17" i="15"/>
  <c r="I17" i="15"/>
  <c r="B17" i="15"/>
  <c r="J16" i="15"/>
  <c r="I16" i="15"/>
  <c r="B16" i="15"/>
  <c r="J15" i="15"/>
  <c r="I15" i="15"/>
  <c r="H14" i="15"/>
  <c r="H28" i="15" s="1"/>
  <c r="G14" i="15"/>
  <c r="G28" i="15" s="1"/>
  <c r="F14" i="15"/>
  <c r="F28" i="15" s="1"/>
  <c r="E14" i="15"/>
  <c r="E28" i="15" s="1"/>
  <c r="D14" i="15"/>
  <c r="D28" i="15" s="1"/>
  <c r="C14" i="15"/>
  <c r="C28" i="15" s="1"/>
  <c r="C5" i="15"/>
  <c r="C4" i="15"/>
  <c r="C3" i="15"/>
  <c r="B26" i="22"/>
  <c r="B25" i="22"/>
  <c r="B24" i="22"/>
  <c r="B23" i="22"/>
  <c r="B21" i="22"/>
  <c r="B20" i="22"/>
  <c r="E19" i="21"/>
  <c r="E29" i="17" s="1"/>
  <c r="D19" i="21"/>
  <c r="D29" i="17" s="1"/>
  <c r="D30" i="3" s="1"/>
  <c r="C19" i="21"/>
  <c r="C29" i="17" s="1"/>
  <c r="F18" i="21"/>
  <c r="F17" i="21"/>
  <c r="F16" i="21"/>
  <c r="F15" i="21"/>
  <c r="F14" i="21"/>
  <c r="F13" i="21"/>
  <c r="F12" i="21"/>
  <c r="F11" i="21"/>
  <c r="F10" i="21"/>
  <c r="F9" i="21"/>
  <c r="F8" i="21"/>
  <c r="F7" i="21"/>
  <c r="F6" i="21"/>
  <c r="F19" i="20"/>
  <c r="F18" i="20"/>
  <c r="F17" i="20"/>
  <c r="F16" i="20"/>
  <c r="F15" i="20"/>
  <c r="F14" i="20"/>
  <c r="F12" i="20"/>
  <c r="F11" i="20"/>
  <c r="F10" i="20"/>
  <c r="F9" i="20"/>
  <c r="F8" i="20"/>
  <c r="F7" i="20"/>
  <c r="F6" i="20"/>
  <c r="F12" i="19"/>
  <c r="F11" i="19"/>
  <c r="E10" i="19"/>
  <c r="D10" i="19"/>
  <c r="C10" i="19"/>
  <c r="F9" i="19"/>
  <c r="F8" i="19"/>
  <c r="E7" i="19"/>
  <c r="D7" i="19"/>
  <c r="C7" i="19"/>
  <c r="M30" i="18"/>
  <c r="K30" i="18"/>
  <c r="N28" i="18"/>
  <c r="N27" i="18"/>
  <c r="N26" i="18"/>
  <c r="N25" i="18"/>
  <c r="N23" i="18"/>
  <c r="N22" i="18"/>
  <c r="M17" i="18"/>
  <c r="K17" i="18"/>
  <c r="D17" i="17" s="1"/>
  <c r="D18" i="3" s="1"/>
  <c r="I17" i="18"/>
  <c r="N15" i="18"/>
  <c r="N14" i="18"/>
  <c r="N13" i="18"/>
  <c r="N12" i="18"/>
  <c r="N11" i="18"/>
  <c r="N10" i="18"/>
  <c r="N9" i="18"/>
  <c r="F30" i="17"/>
  <c r="F27" i="17"/>
  <c r="B24" i="16"/>
  <c r="B23" i="16"/>
  <c r="B22" i="16"/>
  <c r="B21" i="16"/>
  <c r="B19" i="16"/>
  <c r="B18" i="16"/>
  <c r="K20" i="28" l="1"/>
  <c r="E18" i="7"/>
  <c r="H19" i="7"/>
  <c r="D18" i="7"/>
  <c r="G19" i="7"/>
  <c r="K15" i="30"/>
  <c r="F29" i="7"/>
  <c r="F28" i="7"/>
  <c r="I27" i="25"/>
  <c r="K16" i="25"/>
  <c r="E29" i="7"/>
  <c r="F25" i="7"/>
  <c r="F23" i="7"/>
  <c r="C30" i="7"/>
  <c r="E28" i="7"/>
  <c r="C18" i="7"/>
  <c r="K23" i="24"/>
  <c r="F27" i="7"/>
  <c r="E27" i="7"/>
  <c r="D29" i="7"/>
  <c r="K25" i="24"/>
  <c r="D30" i="7"/>
  <c r="D20" i="16"/>
  <c r="F20" i="7"/>
  <c r="E25" i="7"/>
  <c r="E23" i="7"/>
  <c r="E20" i="7"/>
  <c r="F20" i="20"/>
  <c r="F21" i="7"/>
  <c r="E21" i="7"/>
  <c r="H22" i="7"/>
  <c r="H21" i="7"/>
  <c r="G22" i="7"/>
  <c r="G21" i="7"/>
  <c r="C22" i="7"/>
  <c r="C21" i="7"/>
  <c r="E21" i="16"/>
  <c r="E20" i="16"/>
  <c r="C20" i="16"/>
  <c r="K14" i="32"/>
  <c r="K19" i="32"/>
  <c r="K25" i="23"/>
  <c r="K27" i="23"/>
  <c r="K25" i="15"/>
  <c r="D27" i="7"/>
  <c r="H27" i="7"/>
  <c r="C21" i="6"/>
  <c r="I14" i="23"/>
  <c r="K15" i="25"/>
  <c r="K26" i="26"/>
  <c r="K24" i="27"/>
  <c r="K26" i="27"/>
  <c r="K24" i="31"/>
  <c r="K26" i="31"/>
  <c r="K18" i="32"/>
  <c r="G30" i="7"/>
  <c r="K26" i="15"/>
  <c r="E21" i="6"/>
  <c r="K24" i="23"/>
  <c r="K18" i="28"/>
  <c r="K24" i="26"/>
  <c r="K23" i="26"/>
  <c r="K25" i="26"/>
  <c r="J13" i="26"/>
  <c r="K18" i="26"/>
  <c r="K16" i="26"/>
  <c r="K21" i="26"/>
  <c r="K25" i="25"/>
  <c r="C29" i="7"/>
  <c r="G29" i="7"/>
  <c r="E30" i="7"/>
  <c r="K25" i="32"/>
  <c r="E27" i="16"/>
  <c r="K23" i="32"/>
  <c r="K20" i="32"/>
  <c r="F18" i="7"/>
  <c r="E24" i="7"/>
  <c r="G23" i="7"/>
  <c r="G20" i="7"/>
  <c r="C20" i="7"/>
  <c r="H24" i="7"/>
  <c r="K17" i="32"/>
  <c r="D26" i="17"/>
  <c r="D27" i="3" s="1"/>
  <c r="I13" i="31"/>
  <c r="K15" i="31"/>
  <c r="K20" i="31"/>
  <c r="K19" i="31"/>
  <c r="K17" i="23"/>
  <c r="K22" i="23"/>
  <c r="K14" i="31"/>
  <c r="J28" i="15"/>
  <c r="I27" i="30"/>
  <c r="K25" i="30"/>
  <c r="J23" i="15"/>
  <c r="J22" i="30"/>
  <c r="I23" i="15"/>
  <c r="K17" i="15"/>
  <c r="K16" i="30"/>
  <c r="K21" i="30"/>
  <c r="K25" i="28"/>
  <c r="I22" i="28"/>
  <c r="K23" i="28"/>
  <c r="I13" i="27"/>
  <c r="K15" i="27"/>
  <c r="K20" i="27"/>
  <c r="J13" i="27"/>
  <c r="K19" i="27"/>
  <c r="I27" i="27"/>
  <c r="J22" i="26"/>
  <c r="I13" i="26"/>
  <c r="I27" i="26"/>
  <c r="J22" i="25"/>
  <c r="K20" i="25"/>
  <c r="K26" i="24"/>
  <c r="K20" i="24"/>
  <c r="K18" i="24"/>
  <c r="E29" i="16"/>
  <c r="E27" i="22"/>
  <c r="K24" i="24"/>
  <c r="E18" i="16"/>
  <c r="K15" i="24"/>
  <c r="K19" i="24"/>
  <c r="C29" i="16"/>
  <c r="C27" i="16"/>
  <c r="K24" i="32"/>
  <c r="K22" i="32"/>
  <c r="D19" i="16"/>
  <c r="G25" i="7"/>
  <c r="C25" i="7"/>
  <c r="C23" i="7"/>
  <c r="E22" i="7"/>
  <c r="E19" i="7"/>
  <c r="D22" i="7"/>
  <c r="D22" i="16"/>
  <c r="C21" i="16"/>
  <c r="F7" i="19"/>
  <c r="F19" i="17"/>
  <c r="D23" i="3"/>
  <c r="E23" i="16"/>
  <c r="C22" i="3"/>
  <c r="K14" i="24"/>
  <c r="K13" i="32"/>
  <c r="I12" i="32"/>
  <c r="D21" i="6"/>
  <c r="E26" i="17"/>
  <c r="E27" i="3" s="1"/>
  <c r="C26" i="17"/>
  <c r="C27" i="3" s="1"/>
  <c r="H31" i="18"/>
  <c r="N17" i="18"/>
  <c r="L31" i="18"/>
  <c r="J31" i="18"/>
  <c r="E17" i="17"/>
  <c r="E18" i="3" s="1"/>
  <c r="D17" i="16"/>
  <c r="C17" i="17"/>
  <c r="C16" i="17" s="1"/>
  <c r="K16" i="23"/>
  <c r="K21" i="23"/>
  <c r="J23" i="23"/>
  <c r="D24" i="16"/>
  <c r="C23" i="16"/>
  <c r="K26" i="23"/>
  <c r="E24" i="16"/>
  <c r="D23" i="16"/>
  <c r="C22" i="16"/>
  <c r="E19" i="16"/>
  <c r="D27" i="16"/>
  <c r="I14" i="15"/>
  <c r="K16" i="15"/>
  <c r="K21" i="15"/>
  <c r="K22" i="15"/>
  <c r="C18" i="16"/>
  <c r="D25" i="3"/>
  <c r="D20" i="3"/>
  <c r="C20" i="3"/>
  <c r="E22" i="3"/>
  <c r="F18" i="17"/>
  <c r="D16" i="17"/>
  <c r="C24" i="3"/>
  <c r="E30" i="3"/>
  <c r="D29" i="16"/>
  <c r="C30" i="3"/>
  <c r="I23" i="23"/>
  <c r="J14" i="23"/>
  <c r="K20" i="23"/>
  <c r="K19" i="23"/>
  <c r="K27" i="15"/>
  <c r="K24" i="15"/>
  <c r="K20" i="15"/>
  <c r="I28" i="15"/>
  <c r="K19" i="15"/>
  <c r="K15" i="15"/>
  <c r="C27" i="7"/>
  <c r="G27" i="7"/>
  <c r="H25" i="7"/>
  <c r="D25" i="7"/>
  <c r="F24" i="7"/>
  <c r="H23" i="7"/>
  <c r="D23" i="7"/>
  <c r="F22" i="7"/>
  <c r="H20" i="7"/>
  <c r="D20" i="7"/>
  <c r="F19" i="7"/>
  <c r="G18" i="7"/>
  <c r="D18" i="16"/>
  <c r="C24" i="16"/>
  <c r="E22" i="16"/>
  <c r="D21" i="16"/>
  <c r="C19" i="16"/>
  <c r="I26" i="32"/>
  <c r="J12" i="32"/>
  <c r="J21" i="32"/>
  <c r="K15" i="32"/>
  <c r="I21" i="32"/>
  <c r="J26" i="32"/>
  <c r="F10" i="19"/>
  <c r="F24" i="17"/>
  <c r="K18" i="31"/>
  <c r="I22" i="31"/>
  <c r="K16" i="31"/>
  <c r="K21" i="31"/>
  <c r="J22" i="31"/>
  <c r="K23" i="31"/>
  <c r="K25" i="31"/>
  <c r="I27" i="31"/>
  <c r="J27" i="30"/>
  <c r="I13" i="30"/>
  <c r="K20" i="30"/>
  <c r="K23" i="30"/>
  <c r="K14" i="30"/>
  <c r="K19" i="30"/>
  <c r="I22" i="30"/>
  <c r="K24" i="30"/>
  <c r="K26" i="30"/>
  <c r="J13" i="30"/>
  <c r="K18" i="30"/>
  <c r="K14" i="28"/>
  <c r="K19" i="28"/>
  <c r="J13" i="28"/>
  <c r="J22" i="28"/>
  <c r="K16" i="28"/>
  <c r="K21" i="28"/>
  <c r="K24" i="28"/>
  <c r="K26" i="28"/>
  <c r="K18" i="27"/>
  <c r="I22" i="27"/>
  <c r="K16" i="27"/>
  <c r="K21" i="27"/>
  <c r="J22" i="27"/>
  <c r="K23" i="27"/>
  <c r="K25" i="27"/>
  <c r="I22" i="26"/>
  <c r="K22" i="26" s="1"/>
  <c r="J27" i="26"/>
  <c r="K15" i="26"/>
  <c r="K20" i="26"/>
  <c r="K19" i="26"/>
  <c r="J27" i="25"/>
  <c r="K27" i="25" s="1"/>
  <c r="J13" i="25"/>
  <c r="K18" i="25"/>
  <c r="I22" i="25"/>
  <c r="I13" i="25"/>
  <c r="K21" i="25"/>
  <c r="K23" i="25"/>
  <c r="K14" i="25"/>
  <c r="K19" i="25"/>
  <c r="K24" i="25"/>
  <c r="K26" i="25"/>
  <c r="I22" i="24"/>
  <c r="J13" i="24"/>
  <c r="K16" i="24"/>
  <c r="K21" i="24"/>
  <c r="F19" i="21"/>
  <c r="D28" i="17"/>
  <c r="C28" i="17"/>
  <c r="E28" i="17"/>
  <c r="C18" i="22"/>
  <c r="C32" i="22" s="1"/>
  <c r="G18" i="22"/>
  <c r="G32" i="22" s="1"/>
  <c r="J20" i="22"/>
  <c r="I21" i="22"/>
  <c r="J25" i="22"/>
  <c r="I26" i="22"/>
  <c r="J30" i="22"/>
  <c r="J21" i="22"/>
  <c r="I23" i="22"/>
  <c r="J26" i="22"/>
  <c r="C27" i="22"/>
  <c r="G27" i="22"/>
  <c r="I31" i="22"/>
  <c r="I19" i="22"/>
  <c r="J23" i="22"/>
  <c r="I24" i="22"/>
  <c r="D27" i="22"/>
  <c r="H27" i="22"/>
  <c r="J29" i="22"/>
  <c r="D18" i="22"/>
  <c r="D32" i="22" s="1"/>
  <c r="H18" i="22"/>
  <c r="H32" i="22" s="1"/>
  <c r="F18" i="22"/>
  <c r="F32" i="22" s="1"/>
  <c r="I20" i="22"/>
  <c r="J24" i="22"/>
  <c r="I25" i="22"/>
  <c r="I29" i="22"/>
  <c r="I30" i="22"/>
  <c r="F22" i="17"/>
  <c r="F23" i="17"/>
  <c r="F29" i="17"/>
  <c r="F21" i="17"/>
  <c r="J27" i="31"/>
  <c r="J13" i="31"/>
  <c r="I27" i="28"/>
  <c r="J27" i="28"/>
  <c r="I13" i="28"/>
  <c r="J27" i="27"/>
  <c r="K14" i="27"/>
  <c r="K14" i="26"/>
  <c r="J27" i="24"/>
  <c r="J22" i="24"/>
  <c r="I13" i="24"/>
  <c r="I27" i="24"/>
  <c r="J28" i="23"/>
  <c r="I28" i="23"/>
  <c r="K15" i="23"/>
  <c r="J14" i="15"/>
  <c r="F27" i="22"/>
  <c r="I28" i="22"/>
  <c r="J19" i="22"/>
  <c r="E18" i="22"/>
  <c r="E32" i="22" s="1"/>
  <c r="J28" i="22"/>
  <c r="D23" i="14"/>
  <c r="E23" i="14"/>
  <c r="F23" i="14"/>
  <c r="G23" i="14"/>
  <c r="H23" i="14"/>
  <c r="C23" i="14"/>
  <c r="D23" i="13"/>
  <c r="E23" i="13"/>
  <c r="F23" i="13"/>
  <c r="G23" i="13"/>
  <c r="H23" i="13"/>
  <c r="C23" i="13"/>
  <c r="D23" i="12"/>
  <c r="E23" i="12"/>
  <c r="F23" i="12"/>
  <c r="G23" i="12"/>
  <c r="H23" i="12"/>
  <c r="C23" i="12"/>
  <c r="D23" i="11"/>
  <c r="E23" i="11"/>
  <c r="F23" i="11"/>
  <c r="G23" i="11"/>
  <c r="H23" i="11"/>
  <c r="C23" i="11"/>
  <c r="D22" i="8"/>
  <c r="E22" i="8"/>
  <c r="F22" i="8"/>
  <c r="G22" i="8"/>
  <c r="H22" i="8"/>
  <c r="C22" i="8"/>
  <c r="E30" i="2"/>
  <c r="D30" i="2"/>
  <c r="C30" i="2"/>
  <c r="C4" i="2"/>
  <c r="C5" i="2"/>
  <c r="C6" i="2"/>
  <c r="C3" i="2"/>
  <c r="B24" i="2"/>
  <c r="B23" i="2"/>
  <c r="B22" i="2"/>
  <c r="B21" i="2"/>
  <c r="B19" i="2"/>
  <c r="B18" i="2"/>
  <c r="C7" i="7"/>
  <c r="C8" i="7"/>
  <c r="C9" i="7"/>
  <c r="C10" i="7"/>
  <c r="J27" i="14"/>
  <c r="I27" i="14"/>
  <c r="J26" i="14"/>
  <c r="I26" i="14"/>
  <c r="J25" i="14"/>
  <c r="I25" i="14"/>
  <c r="J24" i="14"/>
  <c r="I24" i="14"/>
  <c r="J22" i="14"/>
  <c r="I22" i="14"/>
  <c r="B22" i="14"/>
  <c r="J21" i="14"/>
  <c r="I21" i="14"/>
  <c r="B21" i="14"/>
  <c r="J20" i="14"/>
  <c r="I20" i="14"/>
  <c r="B20" i="14"/>
  <c r="J19" i="14"/>
  <c r="I19" i="14"/>
  <c r="B19" i="14"/>
  <c r="J17" i="14"/>
  <c r="I17" i="14"/>
  <c r="B17" i="14"/>
  <c r="J16" i="14"/>
  <c r="I16" i="14"/>
  <c r="B16" i="14"/>
  <c r="J15" i="14"/>
  <c r="I15" i="14"/>
  <c r="H14" i="14"/>
  <c r="H28" i="14" s="1"/>
  <c r="G14" i="14"/>
  <c r="G28" i="14" s="1"/>
  <c r="F14" i="14"/>
  <c r="F28" i="14" s="1"/>
  <c r="E14" i="14"/>
  <c r="E28" i="14" s="1"/>
  <c r="D14" i="14"/>
  <c r="D28" i="14" s="1"/>
  <c r="C14" i="14"/>
  <c r="C28" i="14" s="1"/>
  <c r="C5" i="14"/>
  <c r="C4" i="14"/>
  <c r="C3" i="14"/>
  <c r="J27" i="13"/>
  <c r="I27" i="13"/>
  <c r="J26" i="13"/>
  <c r="I26" i="13"/>
  <c r="J25" i="13"/>
  <c r="I25" i="13"/>
  <c r="J24" i="13"/>
  <c r="I24" i="13"/>
  <c r="J22" i="13"/>
  <c r="I22" i="13"/>
  <c r="B22" i="13"/>
  <c r="J21" i="13"/>
  <c r="I21" i="13"/>
  <c r="B21" i="13"/>
  <c r="J20" i="13"/>
  <c r="I20" i="13"/>
  <c r="B20" i="13"/>
  <c r="J19" i="13"/>
  <c r="I19" i="13"/>
  <c r="B19" i="13"/>
  <c r="J17" i="13"/>
  <c r="I17" i="13"/>
  <c r="B17" i="13"/>
  <c r="J16" i="13"/>
  <c r="I16" i="13"/>
  <c r="B16" i="13"/>
  <c r="J15" i="13"/>
  <c r="I15" i="13"/>
  <c r="H14" i="13"/>
  <c r="H28" i="13" s="1"/>
  <c r="G14" i="13"/>
  <c r="G28" i="13" s="1"/>
  <c r="F14" i="13"/>
  <c r="F28" i="13" s="1"/>
  <c r="E14" i="13"/>
  <c r="E28" i="13" s="1"/>
  <c r="D14" i="13"/>
  <c r="D28" i="13" s="1"/>
  <c r="C14" i="13"/>
  <c r="C28" i="13" s="1"/>
  <c r="C5" i="13"/>
  <c r="C4" i="13"/>
  <c r="C3" i="13"/>
  <c r="J27" i="12"/>
  <c r="I27" i="12"/>
  <c r="J26" i="12"/>
  <c r="I26" i="12"/>
  <c r="J25" i="12"/>
  <c r="I25" i="12"/>
  <c r="J24" i="12"/>
  <c r="I24" i="12"/>
  <c r="J22" i="12"/>
  <c r="I22" i="12"/>
  <c r="B22" i="12"/>
  <c r="J21" i="12"/>
  <c r="I21" i="12"/>
  <c r="B21" i="12"/>
  <c r="J20" i="12"/>
  <c r="I20" i="12"/>
  <c r="B20" i="12"/>
  <c r="J19" i="12"/>
  <c r="I19" i="12"/>
  <c r="B19" i="12"/>
  <c r="J17" i="12"/>
  <c r="I17" i="12"/>
  <c r="B17" i="12"/>
  <c r="J16" i="12"/>
  <c r="I16" i="12"/>
  <c r="B16" i="12"/>
  <c r="J15" i="12"/>
  <c r="I15" i="12"/>
  <c r="H14" i="12"/>
  <c r="H28" i="12" s="1"/>
  <c r="G14" i="12"/>
  <c r="G28" i="12" s="1"/>
  <c r="F14" i="12"/>
  <c r="F28" i="12" s="1"/>
  <c r="E14" i="12"/>
  <c r="E28" i="12" s="1"/>
  <c r="D14" i="12"/>
  <c r="D28" i="12" s="1"/>
  <c r="C14" i="12"/>
  <c r="C28" i="12" s="1"/>
  <c r="C5" i="12"/>
  <c r="C4" i="12"/>
  <c r="C3" i="12"/>
  <c r="J27" i="11"/>
  <c r="I27" i="11"/>
  <c r="J26" i="11"/>
  <c r="I26" i="11"/>
  <c r="J25" i="11"/>
  <c r="I25" i="11"/>
  <c r="J24" i="11"/>
  <c r="I24" i="11"/>
  <c r="J22" i="11"/>
  <c r="I22" i="11"/>
  <c r="B22" i="11"/>
  <c r="J21" i="11"/>
  <c r="I21" i="11"/>
  <c r="B21" i="11"/>
  <c r="J20" i="11"/>
  <c r="I20" i="11"/>
  <c r="B20" i="11"/>
  <c r="J19" i="11"/>
  <c r="I19" i="11"/>
  <c r="B19" i="11"/>
  <c r="J17" i="11"/>
  <c r="I17" i="11"/>
  <c r="B17" i="11"/>
  <c r="J16" i="11"/>
  <c r="I16" i="11"/>
  <c r="B16" i="11"/>
  <c r="J15" i="11"/>
  <c r="I15" i="11"/>
  <c r="H14" i="11"/>
  <c r="H28" i="11" s="1"/>
  <c r="G14" i="11"/>
  <c r="G28" i="11" s="1"/>
  <c r="F14" i="11"/>
  <c r="F28" i="11" s="1"/>
  <c r="E14" i="11"/>
  <c r="E28" i="11" s="1"/>
  <c r="D14" i="11"/>
  <c r="D28" i="11" s="1"/>
  <c r="C14" i="11"/>
  <c r="C28" i="11" s="1"/>
  <c r="C5" i="11"/>
  <c r="C4" i="11"/>
  <c r="C3" i="11"/>
  <c r="J27" i="10"/>
  <c r="I27" i="10"/>
  <c r="J26" i="10"/>
  <c r="I26" i="10"/>
  <c r="J25" i="10"/>
  <c r="I25" i="10"/>
  <c r="J24" i="10"/>
  <c r="I24" i="10"/>
  <c r="J22" i="10"/>
  <c r="I22" i="10"/>
  <c r="B22" i="10"/>
  <c r="J21" i="10"/>
  <c r="I21" i="10"/>
  <c r="B21" i="10"/>
  <c r="J20" i="10"/>
  <c r="I20" i="10"/>
  <c r="B20" i="10"/>
  <c r="J19" i="10"/>
  <c r="I19" i="10"/>
  <c r="B19" i="10"/>
  <c r="J17" i="10"/>
  <c r="I17" i="10"/>
  <c r="B17" i="10"/>
  <c r="J16" i="10"/>
  <c r="I16" i="10"/>
  <c r="B16" i="10"/>
  <c r="J15" i="10"/>
  <c r="I15" i="10"/>
  <c r="H14" i="10"/>
  <c r="H28" i="10" s="1"/>
  <c r="H23" i="10" s="1"/>
  <c r="G14" i="10"/>
  <c r="G28" i="10" s="1"/>
  <c r="G23" i="10" s="1"/>
  <c r="F14" i="10"/>
  <c r="F28" i="10" s="1"/>
  <c r="F23" i="10" s="1"/>
  <c r="E14" i="10"/>
  <c r="E28" i="10" s="1"/>
  <c r="E23" i="10" s="1"/>
  <c r="D14" i="10"/>
  <c r="D28" i="10" s="1"/>
  <c r="D23" i="10" s="1"/>
  <c r="C14" i="10"/>
  <c r="C28" i="10" s="1"/>
  <c r="C23" i="10" s="1"/>
  <c r="C6" i="10"/>
  <c r="C5" i="10"/>
  <c r="C4" i="10"/>
  <c r="C3" i="10"/>
  <c r="J26" i="8"/>
  <c r="I26" i="8"/>
  <c r="J25" i="8"/>
  <c r="I25" i="8"/>
  <c r="J24" i="8"/>
  <c r="I24" i="8"/>
  <c r="J23" i="8"/>
  <c r="I23" i="8"/>
  <c r="J21" i="8"/>
  <c r="I21" i="8"/>
  <c r="B21" i="8"/>
  <c r="J20" i="8"/>
  <c r="I20" i="8"/>
  <c r="B20" i="8"/>
  <c r="J19" i="8"/>
  <c r="I19" i="8"/>
  <c r="B19" i="8"/>
  <c r="J18" i="8"/>
  <c r="I18" i="8"/>
  <c r="B18" i="8"/>
  <c r="J16" i="8"/>
  <c r="I16" i="8"/>
  <c r="B16" i="8"/>
  <c r="J15" i="8"/>
  <c r="I15" i="8"/>
  <c r="B15" i="8"/>
  <c r="J14" i="8"/>
  <c r="I14" i="8"/>
  <c r="H13" i="8"/>
  <c r="H27" i="8" s="1"/>
  <c r="G13" i="8"/>
  <c r="G27" i="8" s="1"/>
  <c r="F13" i="8"/>
  <c r="F27" i="8" s="1"/>
  <c r="E13" i="8"/>
  <c r="E27" i="8" s="1"/>
  <c r="D13" i="8"/>
  <c r="D27" i="8" s="1"/>
  <c r="C13" i="8"/>
  <c r="C27" i="8" s="1"/>
  <c r="C5" i="8"/>
  <c r="C4" i="8"/>
  <c r="C3" i="8"/>
  <c r="C6" i="7"/>
  <c r="C5" i="7"/>
  <c r="C4" i="7"/>
  <c r="C3" i="7"/>
  <c r="B25" i="7"/>
  <c r="B24" i="7"/>
  <c r="B23" i="7"/>
  <c r="B22" i="7"/>
  <c r="B20" i="7"/>
  <c r="B19" i="7"/>
  <c r="D20" i="9"/>
  <c r="E20" i="9"/>
  <c r="C20" i="9"/>
  <c r="F8" i="9"/>
  <c r="F9" i="9"/>
  <c r="F10" i="9"/>
  <c r="F11" i="9"/>
  <c r="F12" i="9"/>
  <c r="F13" i="9"/>
  <c r="F14" i="9"/>
  <c r="F15" i="9"/>
  <c r="F16" i="9"/>
  <c r="F17" i="9"/>
  <c r="F18" i="9"/>
  <c r="F19" i="9"/>
  <c r="F7" i="9"/>
  <c r="F20" i="6"/>
  <c r="F8" i="6"/>
  <c r="F9" i="6"/>
  <c r="F10" i="6"/>
  <c r="F11" i="6"/>
  <c r="F12" i="6"/>
  <c r="F13" i="6"/>
  <c r="F15" i="6"/>
  <c r="F16" i="6"/>
  <c r="F17" i="6"/>
  <c r="F18" i="6"/>
  <c r="F19" i="6"/>
  <c r="C3" i="9"/>
  <c r="F7" i="6"/>
  <c r="C3" i="6"/>
  <c r="C7" i="5"/>
  <c r="C10" i="5"/>
  <c r="F9" i="5"/>
  <c r="F8" i="5"/>
  <c r="E7" i="5"/>
  <c r="D7" i="5"/>
  <c r="C3" i="5"/>
  <c r="B25" i="3"/>
  <c r="B20" i="3"/>
  <c r="B22" i="3"/>
  <c r="B23" i="3"/>
  <c r="B24" i="3"/>
  <c r="B19" i="3"/>
  <c r="C3" i="4"/>
  <c r="N23" i="4"/>
  <c r="N25" i="4"/>
  <c r="N26" i="4"/>
  <c r="N27" i="4"/>
  <c r="N28" i="4"/>
  <c r="N22" i="4"/>
  <c r="N10" i="4"/>
  <c r="N11" i="4"/>
  <c r="N12" i="4"/>
  <c r="N13" i="4"/>
  <c r="N14" i="4"/>
  <c r="N15" i="4"/>
  <c r="N9" i="4"/>
  <c r="M17" i="4"/>
  <c r="K17" i="4"/>
  <c r="I17" i="4"/>
  <c r="M30" i="4"/>
  <c r="K30" i="4"/>
  <c r="I30" i="4"/>
  <c r="F31" i="3"/>
  <c r="F28" i="3"/>
  <c r="J21" i="7" l="1"/>
  <c r="K22" i="28"/>
  <c r="D26" i="16"/>
  <c r="D25" i="17"/>
  <c r="E20" i="2"/>
  <c r="F20" i="16"/>
  <c r="C20" i="2"/>
  <c r="I21" i="7"/>
  <c r="K21" i="7" s="1"/>
  <c r="D20" i="2"/>
  <c r="K22" i="31"/>
  <c r="K13" i="31"/>
  <c r="K27" i="30"/>
  <c r="K22" i="25"/>
  <c r="C17" i="16"/>
  <c r="C16" i="16" s="1"/>
  <c r="K24" i="14"/>
  <c r="I22" i="8"/>
  <c r="K24" i="12"/>
  <c r="C25" i="17"/>
  <c r="C31" i="17"/>
  <c r="I31" i="17" s="1"/>
  <c r="K27" i="27"/>
  <c r="C18" i="3"/>
  <c r="C17" i="2" s="1"/>
  <c r="K23" i="15"/>
  <c r="K28" i="15"/>
  <c r="K12" i="32"/>
  <c r="K23" i="23"/>
  <c r="K14" i="23"/>
  <c r="K28" i="23"/>
  <c r="K27" i="31"/>
  <c r="K22" i="30"/>
  <c r="K13" i="30"/>
  <c r="K26" i="14"/>
  <c r="K27" i="28"/>
  <c r="K27" i="26"/>
  <c r="F27" i="16"/>
  <c r="F29" i="16"/>
  <c r="K27" i="24"/>
  <c r="K13" i="24"/>
  <c r="K22" i="24"/>
  <c r="K20" i="22"/>
  <c r="K23" i="22"/>
  <c r="D25" i="16"/>
  <c r="K21" i="32"/>
  <c r="J18" i="22"/>
  <c r="F26" i="17"/>
  <c r="F25" i="17" s="1"/>
  <c r="C26" i="16"/>
  <c r="C25" i="16" s="1"/>
  <c r="E26" i="16"/>
  <c r="E25" i="16" s="1"/>
  <c r="E25" i="17"/>
  <c r="F21" i="16"/>
  <c r="F19" i="16"/>
  <c r="F24" i="16"/>
  <c r="E17" i="16"/>
  <c r="E16" i="17"/>
  <c r="E31" i="17" s="1"/>
  <c r="K31" i="17" s="1"/>
  <c r="F17" i="17"/>
  <c r="F16" i="17" s="1"/>
  <c r="K29" i="22"/>
  <c r="J23" i="14"/>
  <c r="K21" i="22"/>
  <c r="J23" i="11"/>
  <c r="I27" i="22"/>
  <c r="K26" i="22"/>
  <c r="D28" i="16"/>
  <c r="D29" i="3"/>
  <c r="D28" i="2" s="1"/>
  <c r="E28" i="16"/>
  <c r="E29" i="3"/>
  <c r="E28" i="2" s="1"/>
  <c r="D16" i="16"/>
  <c r="C28" i="16"/>
  <c r="C29" i="3"/>
  <c r="C28" i="2" s="1"/>
  <c r="K14" i="15"/>
  <c r="J23" i="13"/>
  <c r="J23" i="12"/>
  <c r="I23" i="11"/>
  <c r="K22" i="11"/>
  <c r="J23" i="10"/>
  <c r="J22" i="8"/>
  <c r="H31" i="4"/>
  <c r="F28" i="17"/>
  <c r="D31" i="17"/>
  <c r="J31" i="17" s="1"/>
  <c r="K31" i="22"/>
  <c r="K25" i="22"/>
  <c r="I32" i="22"/>
  <c r="K26" i="32"/>
  <c r="K13" i="28"/>
  <c r="K13" i="27"/>
  <c r="K22" i="27"/>
  <c r="K13" i="26"/>
  <c r="K13" i="25"/>
  <c r="F23" i="16"/>
  <c r="I18" i="22"/>
  <c r="F22" i="16"/>
  <c r="K30" i="22"/>
  <c r="K24" i="22"/>
  <c r="J27" i="22"/>
  <c r="F18" i="16"/>
  <c r="K28" i="22"/>
  <c r="J32" i="22"/>
  <c r="K19" i="22"/>
  <c r="I23" i="10"/>
  <c r="K15" i="11"/>
  <c r="K20" i="11"/>
  <c r="K24" i="11"/>
  <c r="I23" i="14"/>
  <c r="F14" i="6"/>
  <c r="F21" i="6" s="1"/>
  <c r="I23" i="13"/>
  <c r="K16" i="13"/>
  <c r="I23" i="12"/>
  <c r="K25" i="11"/>
  <c r="H26" i="7"/>
  <c r="D26" i="7"/>
  <c r="K20" i="10"/>
  <c r="G26" i="7"/>
  <c r="C26" i="7"/>
  <c r="F26" i="7"/>
  <c r="E26" i="7"/>
  <c r="K22" i="14"/>
  <c r="K27" i="14"/>
  <c r="J28" i="14"/>
  <c r="K16" i="14"/>
  <c r="K21" i="14"/>
  <c r="I28" i="13"/>
  <c r="K22" i="13"/>
  <c r="K25" i="13"/>
  <c r="K27" i="13"/>
  <c r="J28" i="13"/>
  <c r="K21" i="13"/>
  <c r="K15" i="13"/>
  <c r="K20" i="13"/>
  <c r="K26" i="13"/>
  <c r="K15" i="12"/>
  <c r="K20" i="12"/>
  <c r="J28" i="12"/>
  <c r="I28" i="12"/>
  <c r="K22" i="12"/>
  <c r="K25" i="12"/>
  <c r="K19" i="11"/>
  <c r="E27" i="2"/>
  <c r="C27" i="2"/>
  <c r="E22" i="2"/>
  <c r="D21" i="2"/>
  <c r="C19" i="2"/>
  <c r="J14" i="11"/>
  <c r="J28" i="11"/>
  <c r="K21" i="11"/>
  <c r="C18" i="2"/>
  <c r="C23" i="2"/>
  <c r="E21" i="2"/>
  <c r="D19" i="2"/>
  <c r="E23" i="2"/>
  <c r="D22" i="2"/>
  <c r="C21" i="2"/>
  <c r="J28" i="10"/>
  <c r="I28" i="10"/>
  <c r="C29" i="2"/>
  <c r="C24" i="2"/>
  <c r="D17" i="2"/>
  <c r="E18" i="2"/>
  <c r="D24" i="2"/>
  <c r="D29" i="2"/>
  <c r="D27" i="2"/>
  <c r="D18" i="2"/>
  <c r="E29" i="2"/>
  <c r="D23" i="2"/>
  <c r="C22" i="2"/>
  <c r="E19" i="2"/>
  <c r="E17" i="2"/>
  <c r="E24" i="2"/>
  <c r="F7" i="5"/>
  <c r="F30" i="2"/>
  <c r="I28" i="14"/>
  <c r="K25" i="14"/>
  <c r="K15" i="14"/>
  <c r="K20" i="14"/>
  <c r="J14" i="14"/>
  <c r="K19" i="14"/>
  <c r="J14" i="13"/>
  <c r="K19" i="13"/>
  <c r="K24" i="13"/>
  <c r="K16" i="12"/>
  <c r="K21" i="12"/>
  <c r="K27" i="12"/>
  <c r="J14" i="12"/>
  <c r="K19" i="12"/>
  <c r="K26" i="12"/>
  <c r="I28" i="11"/>
  <c r="K16" i="11"/>
  <c r="K27" i="11"/>
  <c r="K26" i="11"/>
  <c r="K22" i="10"/>
  <c r="K25" i="10"/>
  <c r="I30" i="7"/>
  <c r="K21" i="10"/>
  <c r="K26" i="10"/>
  <c r="I25" i="7"/>
  <c r="K21" i="8"/>
  <c r="K24" i="8"/>
  <c r="J13" i="8"/>
  <c r="J18" i="7"/>
  <c r="I29" i="7"/>
  <c r="I28" i="7"/>
  <c r="I27" i="7"/>
  <c r="I24" i="7"/>
  <c r="I23" i="7"/>
  <c r="I20" i="7"/>
  <c r="J27" i="8"/>
  <c r="K20" i="8"/>
  <c r="I27" i="8"/>
  <c r="I19" i="7"/>
  <c r="J30" i="7"/>
  <c r="J29" i="7"/>
  <c r="J28" i="7"/>
  <c r="J27" i="7"/>
  <c r="J25" i="7"/>
  <c r="J24" i="7"/>
  <c r="J23" i="7"/>
  <c r="J22" i="7"/>
  <c r="J20" i="7"/>
  <c r="J19" i="7"/>
  <c r="I22" i="7"/>
  <c r="K19" i="8"/>
  <c r="K25" i="8"/>
  <c r="I18" i="7"/>
  <c r="I14" i="14"/>
  <c r="K17" i="14"/>
  <c r="I14" i="13"/>
  <c r="K17" i="13"/>
  <c r="I14" i="12"/>
  <c r="K17" i="12"/>
  <c r="I14" i="11"/>
  <c r="K17" i="11"/>
  <c r="K15" i="10"/>
  <c r="J14" i="10"/>
  <c r="K16" i="10"/>
  <c r="K19" i="10"/>
  <c r="K24" i="10"/>
  <c r="K27" i="10"/>
  <c r="I14" i="10"/>
  <c r="K17" i="10"/>
  <c r="K15" i="8"/>
  <c r="K18" i="8"/>
  <c r="K23" i="8"/>
  <c r="K26" i="8"/>
  <c r="K14" i="8"/>
  <c r="I13" i="8"/>
  <c r="K16" i="8"/>
  <c r="E10" i="5"/>
  <c r="F12" i="5"/>
  <c r="D10" i="5"/>
  <c r="D26" i="3" s="1"/>
  <c r="F30" i="3"/>
  <c r="F25" i="3"/>
  <c r="F20" i="9"/>
  <c r="F23" i="3"/>
  <c r="F11" i="5"/>
  <c r="J31" i="4"/>
  <c r="L31" i="4"/>
  <c r="N17" i="4"/>
  <c r="D17" i="3"/>
  <c r="F22" i="3"/>
  <c r="E17" i="3"/>
  <c r="F20" i="3"/>
  <c r="F19" i="3"/>
  <c r="F24" i="3"/>
  <c r="K24" i="7" l="1"/>
  <c r="F20" i="2"/>
  <c r="K23" i="13"/>
  <c r="F17" i="16"/>
  <c r="F16" i="16" s="1"/>
  <c r="K22" i="8"/>
  <c r="C17" i="3"/>
  <c r="C32" i="3" s="1"/>
  <c r="F18" i="3"/>
  <c r="F17" i="3" s="1"/>
  <c r="K23" i="11"/>
  <c r="K23" i="12"/>
  <c r="K23" i="14"/>
  <c r="K23" i="10"/>
  <c r="F26" i="16"/>
  <c r="F25" i="16" s="1"/>
  <c r="C35" i="17"/>
  <c r="E16" i="16"/>
  <c r="E31" i="16" s="1"/>
  <c r="D31" i="16"/>
  <c r="K18" i="22"/>
  <c r="K27" i="22"/>
  <c r="F28" i="16"/>
  <c r="E35" i="17"/>
  <c r="D35" i="17"/>
  <c r="F31" i="17"/>
  <c r="L31" i="17" s="1"/>
  <c r="C31" i="16"/>
  <c r="K28" i="13"/>
  <c r="K28" i="12"/>
  <c r="J26" i="7"/>
  <c r="K27" i="8"/>
  <c r="F30" i="16"/>
  <c r="C26" i="2"/>
  <c r="C25" i="2" s="1"/>
  <c r="C26" i="3"/>
  <c r="E26" i="2"/>
  <c r="E25" i="2" s="1"/>
  <c r="E26" i="3"/>
  <c r="K14" i="12"/>
  <c r="I26" i="7"/>
  <c r="F29" i="3"/>
  <c r="K28" i="14"/>
  <c r="F19" i="2"/>
  <c r="F28" i="2"/>
  <c r="F27" i="2"/>
  <c r="F21" i="2"/>
  <c r="K28" i="11"/>
  <c r="F18" i="2"/>
  <c r="K28" i="10"/>
  <c r="F17" i="2"/>
  <c r="K18" i="7"/>
  <c r="F23" i="2"/>
  <c r="F24" i="2"/>
  <c r="F29" i="2"/>
  <c r="C16" i="2"/>
  <c r="E16" i="2"/>
  <c r="F22" i="2"/>
  <c r="D16" i="2"/>
  <c r="F10" i="5"/>
  <c r="F27" i="3"/>
  <c r="F26" i="3" s="1"/>
  <c r="D26" i="2"/>
  <c r="K25" i="7"/>
  <c r="K30" i="7"/>
  <c r="K27" i="7"/>
  <c r="K29" i="7"/>
  <c r="K20" i="7"/>
  <c r="K28" i="7"/>
  <c r="K23" i="7"/>
  <c r="K22" i="7"/>
  <c r="J17" i="7"/>
  <c r="K19" i="7"/>
  <c r="I17" i="7"/>
  <c r="K14" i="14"/>
  <c r="K14" i="13"/>
  <c r="K14" i="11"/>
  <c r="K14" i="10"/>
  <c r="K13" i="8"/>
  <c r="E32" i="3"/>
  <c r="D32" i="3"/>
  <c r="F34" i="17" l="1"/>
  <c r="F33" i="17"/>
  <c r="F31" i="16"/>
  <c r="K26" i="7"/>
  <c r="C31" i="2"/>
  <c r="E31" i="2"/>
  <c r="F26" i="2"/>
  <c r="F25" i="2" s="1"/>
  <c r="D25" i="2"/>
  <c r="F16" i="2"/>
  <c r="D31" i="2"/>
  <c r="F32" i="3"/>
  <c r="F31" i="2" l="1"/>
  <c r="F17" i="7"/>
  <c r="F31" i="7" s="1"/>
  <c r="E17" i="7" l="1"/>
  <c r="E31" i="7" s="1"/>
  <c r="H17" i="7"/>
  <c r="H31" i="7" s="1"/>
  <c r="G17" i="7"/>
  <c r="G31" i="7" s="1"/>
  <c r="C17" i="7"/>
  <c r="C31" i="7" s="1"/>
  <c r="D17" i="7"/>
  <c r="D31" i="7" s="1"/>
  <c r="I31" i="7" l="1"/>
  <c r="J31" i="7"/>
  <c r="K31" i="7" l="1"/>
  <c r="K1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Fabian Santibanez Vasquez</author>
  </authors>
  <commentList>
    <comment ref="F3" authorId="0" shapeId="0" xr:uid="{00000000-0006-0000-0000-000001000000}">
      <text>
        <r>
          <rPr>
            <b/>
            <sz val="9"/>
            <color indexed="81"/>
            <rFont val="Tahoma"/>
            <charset val="1"/>
          </rPr>
          <t>SE DEBE COMPLETAR EN LA PESTAÑA "2. ANID BUDGET (M$)"</t>
        </r>
        <r>
          <rPr>
            <sz val="9"/>
            <color indexed="81"/>
            <rFont val="Tahoma"/>
            <charset val="1"/>
          </rPr>
          <t xml:space="preserve">
</t>
        </r>
      </text>
    </comment>
    <comment ref="F15" authorId="0" shapeId="0" xr:uid="{00000000-0006-0000-0000-000002000000}">
      <text>
        <r>
          <rPr>
            <b/>
            <sz val="9"/>
            <color indexed="81"/>
            <rFont val="Tahoma"/>
            <family val="2"/>
          </rPr>
          <t>CELDAS EN GRIS SE AUTOCOMPLETAN CON LOS ANTECEDENTES INGRESADOS EN LAS HOJAS SIGUIENTES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Eugenia Camelio</author>
  </authors>
  <commentList>
    <comment ref="F15" authorId="0" shapeId="0" xr:uid="{00000000-0006-0000-0100-000001000000}">
      <text>
        <r>
          <rPr>
            <b/>
            <sz val="9"/>
            <color indexed="81"/>
            <rFont val="Tahoma"/>
            <family val="2"/>
          </rPr>
          <t>CELDAS EN GRIS SE AUTOCOMPLETAN CON LOS ANTECEDENTES INGRESADOS EN LAS HOJAS SIGUIENTES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Fabian Santibanez Vasquez</author>
  </authors>
  <commentList>
    <comment ref="P15" authorId="0" shapeId="0" xr:uid="{00000000-0006-0000-0200-000001000000}">
      <text>
        <r>
          <rPr>
            <b/>
            <sz val="9"/>
            <color indexed="81"/>
            <rFont val="Tahoma"/>
            <family val="2"/>
          </rPr>
          <t>SI ES INVESTIGADOR ASOCIADO CON REMUNERACIÓN ÚNICA EL MONTO MÁXIMO SE REEMPLAZA POR 780 UF ANUAL</t>
        </r>
      </text>
    </comment>
    <comment ref="S30" authorId="0" shapeId="0" xr:uid="{00000000-0006-0000-0200-000002000000}">
      <text>
        <r>
          <rPr>
            <b/>
            <sz val="9"/>
            <color indexed="81"/>
            <rFont val="Tahoma"/>
            <family val="2"/>
          </rPr>
          <t>NO SE DEBE MODIFICAR EL VALOR DE LA UF</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Maria Eugenia Camelio</author>
  </authors>
  <commentList>
    <comment ref="K16" authorId="0" shapeId="0" xr:uid="{00000000-0006-0000-0600-000001000000}">
      <text>
        <r>
          <rPr>
            <b/>
            <sz val="9"/>
            <color indexed="81"/>
            <rFont val="Tahoma"/>
            <family val="2"/>
          </rPr>
          <t xml:space="preserve">ESTA PLANILLA SE AUTOCOMPLETA CON LAS SIGUIENTES HOJAS DE CALCULO. SI SU PROYECTO INCLUYE MÁS DE 7 INSTITUCIONES ASOCIADAS DEBERÁ AGREGAR UNA NUEVA HOJA DE CALCULO PARA LA NUEVA INSITUCIÓN Y MODIFICAR EN ESTA TABLA LAS FÓRMULAS DE LAS CELDAS EN BLANCO ADICIONANDO LA INFORMACIÓN DE LA NUEVA INSTITUCIPON ASOCIADA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Maria Eugenia Camelio</author>
  </authors>
  <commentList>
    <comment ref="K15" authorId="0" shapeId="0" xr:uid="{00000000-0006-0000-1500-000001000000}">
      <text>
        <r>
          <rPr>
            <b/>
            <sz val="9"/>
            <color indexed="81"/>
            <rFont val="Tahoma"/>
            <family val="2"/>
          </rPr>
          <t xml:space="preserve">ESTA PLANILLA SE AUTOCOMPLETA CON LAS SIGUIENTES HOJAS DE CALCULO. SI SU PROYECTO INCLUYE MÁS DE 5 INSTITUCIONES ASOCIADAS DEBERÁ AGREGAR UNA NUEVA HOJA DE CALCULO PARA LA NUEVA INSITUCIÓN Y MODIFICAR EN ESTA TABLA LAS FÓRMULAS DE LAS CELDAS EN BLANCO ADICIONANDO LA INFORMACIÓN DE LA NUEVA INSTITUCIPON ASOCIADA
</t>
        </r>
      </text>
    </comment>
  </commentList>
</comments>
</file>

<file path=xl/sharedStrings.xml><?xml version="1.0" encoding="utf-8"?>
<sst xmlns="http://schemas.openxmlformats.org/spreadsheetml/2006/main" count="898" uniqueCount="121">
  <si>
    <t>DIRECTOR</t>
  </si>
  <si>
    <t>Total</t>
  </si>
  <si>
    <t>PROPOSAL TITLE</t>
  </si>
  <si>
    <t>YEAR</t>
  </si>
  <si>
    <t>Pecuniary</t>
  </si>
  <si>
    <t>Non-Pecuniary</t>
  </si>
  <si>
    <t>3. TOTAL FINANCIAL CONTRIBUTION BY OTHER PARTIES</t>
  </si>
  <si>
    <t>YEAR 1</t>
  </si>
  <si>
    <t>YEAR 2</t>
  </si>
  <si>
    <t>YEAR 3</t>
  </si>
  <si>
    <t>2. BUDGET REQUESTED TO ANID</t>
  </si>
  <si>
    <t>PROJECT TITLE</t>
  </si>
  <si>
    <t>Personnel</t>
  </si>
  <si>
    <t>Researchers</t>
  </si>
  <si>
    <t xml:space="preserve">Postdocs </t>
  </si>
  <si>
    <t>Apellido
Materno</t>
  </si>
  <si>
    <t>RUT</t>
  </si>
  <si>
    <t>Categoría</t>
  </si>
  <si>
    <t>Director</t>
  </si>
  <si>
    <t>TOTALES</t>
  </si>
  <si>
    <t>2.1. PERSONNEL</t>
  </si>
  <si>
    <t>Project Administrative Staff</t>
  </si>
  <si>
    <t>Research Assistants</t>
  </si>
  <si>
    <t>Deputy Director</t>
  </si>
  <si>
    <t>Last Name</t>
  </si>
  <si>
    <t>Name</t>
  </si>
  <si>
    <t>Línea de Investigación</t>
  </si>
  <si>
    <t>Associated Researcher</t>
  </si>
  <si>
    <t>Principal Researcher</t>
  </si>
  <si>
    <t>TOTAL</t>
  </si>
  <si>
    <t>Hrs/week</t>
  </si>
  <si>
    <t>Amount  (USD)</t>
  </si>
  <si>
    <t>Category</t>
  </si>
  <si>
    <t>Undergraduated Thesis Students</t>
  </si>
  <si>
    <t>Professionals and Technicians</t>
  </si>
  <si>
    <t>Number of People</t>
  </si>
  <si>
    <t>RESEARCHERS</t>
  </si>
  <si>
    <t>Project Title</t>
  </si>
  <si>
    <t>MAIN INSTITUTION</t>
  </si>
  <si>
    <t>OTHER PERSONNEL</t>
  </si>
  <si>
    <t>EXPENSES CATEGORY</t>
  </si>
  <si>
    <t>TICKETS</t>
  </si>
  <si>
    <t>TICKETS AND PER DIEMS</t>
  </si>
  <si>
    <t>PER DIEMS</t>
  </si>
  <si>
    <t>National Per Diem</t>
  </si>
  <si>
    <t>National Tickets</t>
  </si>
  <si>
    <t>International Tickets</t>
  </si>
  <si>
    <t>International Per Diem</t>
  </si>
  <si>
    <t>To calculate these costs use as a reference economic fare in plane tickets and the reference table for per diems generated by FONDECYT.</t>
  </si>
  <si>
    <t>Justification of Tickets and Per diems:</t>
  </si>
  <si>
    <t>TOTAL  USD</t>
  </si>
  <si>
    <t>Tickets and Per Diem</t>
  </si>
  <si>
    <t>Operational Cost</t>
  </si>
  <si>
    <t>Overhead</t>
  </si>
  <si>
    <t xml:space="preserve">Equipment </t>
  </si>
  <si>
    <t>Justification of Equipment: (Use as much space as you require)</t>
  </si>
  <si>
    <t>All items should be justified according to the project objectives and activities. Please list the equipment, DO NOT INCLUDE QUOTATIONS IN THE APPLICATION. If required these will have to be provided later in case the proposal is granted. Repair and maintenance costs may include currently existing equipment included in the Full Proposal Form.</t>
  </si>
  <si>
    <t xml:space="preserve">EQUIPMENT </t>
  </si>
  <si>
    <t>2.2. TICKETS AND PER DIEMS</t>
  </si>
  <si>
    <t>All items should be justified according to the project objectives and activities. Please list the specific infrastructure and space adjustments indicating what will be their use and their estimated costs.</t>
  </si>
  <si>
    <t>% Equipment (Máx. 20% of Total Requested Funds)</t>
  </si>
  <si>
    <t>% Overhead (Máx. 5% of Total Resqueted Funds)</t>
  </si>
  <si>
    <t>ASSOCIATE INSTITUTION</t>
  </si>
  <si>
    <t>3.2. FINANCIAL CONTRIBUTION  OF ASSOCIATE INSTITUTION 1</t>
  </si>
  <si>
    <t>3.2. FINANCIAL CONTRIBUTION  OF ASSOCIATE INSTITUTION 2</t>
  </si>
  <si>
    <t>% Infrastructure Adjusment (Máx. 10% of Total Requested Funds)</t>
  </si>
  <si>
    <t>TOTAL PERSONNEL</t>
  </si>
  <si>
    <t>Infrastructure and Furniture</t>
  </si>
  <si>
    <t>Operacional Cost</t>
  </si>
  <si>
    <t>Justification of Infrastructure &amp; Furniture: (Use as much space as you require)</t>
  </si>
  <si>
    <t>1. TOTAL BUDGET (REQUESTED TO ANID + TOTAL FINANCIAL CONTRIBUTION BY OTHER PARTIES)</t>
  </si>
  <si>
    <t xml:space="preserve">3.1. MAIN INSTITUTION FINANCIAL CONTRIBUTION </t>
  </si>
  <si>
    <t>INFRASTRUCTURE AND FURNITURE</t>
  </si>
  <si>
    <t>AMOUNT IN THOUSAND PESOS</t>
  </si>
  <si>
    <t>3.2. FINANCIAL CONTRIBUTION  OF ASSOCIATE INSTITUTION 3</t>
  </si>
  <si>
    <t>3.2. FINANCIAL CONTRIBUTION  OF ASSOCIATE INSTITUTION 4</t>
  </si>
  <si>
    <t>3.2. FINANCIAL CONTRIBUTION  OF ASSOCIATE INSTITUTION 5</t>
  </si>
  <si>
    <t>3.2. FINANCIAL CONTRIBUTION  OF ASSOCIATE INSTITUTION 7</t>
  </si>
  <si>
    <t>3.2. FINANCIAL CONTRIBUTION  OF ASSOCIATE INSTITUTION 6</t>
  </si>
  <si>
    <t>EXCHANGE RATE 1USD =</t>
  </si>
  <si>
    <t>CL PESOS</t>
  </si>
  <si>
    <t>Research Team in Natural &amp; Exact Sciences</t>
  </si>
  <si>
    <t>Research Team in Social Sciences</t>
  </si>
  <si>
    <t>RESEARCH TEAM TYPE</t>
  </si>
  <si>
    <t>ANNUAL
(M$)</t>
  </si>
  <si>
    <t>TOTAL
(M$)</t>
  </si>
  <si>
    <t>Select with an "X" the type of Research Team you are applying</t>
  </si>
  <si>
    <t>* Only one selection allowed.</t>
  </si>
  <si>
    <t>MAXIMUM AMMOUNT REQUESTED TO ANID</t>
  </si>
  <si>
    <t>LOS MONTOS INGRESADOS DEBEN SER IDENTICOS A LOS DECLARADOS EN LA CARTA DE COMPROMISO INSITUCIONAL</t>
  </si>
  <si>
    <t>LOS MONTOS INGRESADOS DEBEN SER IDÉNTICOS A LOS DECLARADOS EN LA CARTA DE COMPROMISO INSITUCIONAL</t>
  </si>
  <si>
    <t>ALERT - MAXIMUM AMMOUNT REQUESTED TO ANID</t>
  </si>
  <si>
    <t>TOTAL  CLP (M$)</t>
  </si>
  <si>
    <t>x</t>
  </si>
  <si>
    <t>Amount</t>
  </si>
  <si>
    <t>Amount in thousand US Dollars</t>
  </si>
  <si>
    <t>ALERT - MAXIMUM AMMOUNT PERSONNEL</t>
  </si>
  <si>
    <t>MAXIMUM AMMOUNT UF</t>
  </si>
  <si>
    <t>MAXIMUM AMMOUNT CLP M$</t>
  </si>
  <si>
    <t>CATEGORY</t>
  </si>
  <si>
    <t>Associated Researcher (incentive)</t>
  </si>
  <si>
    <t>Year 1</t>
  </si>
  <si>
    <t>Year 2</t>
  </si>
  <si>
    <t>Year 3</t>
  </si>
  <si>
    <t>Max possible amount (UF)</t>
  </si>
  <si>
    <t>Ammount requested (UF)</t>
  </si>
  <si>
    <t>CHECK</t>
  </si>
  <si>
    <t>% Hrs/week Committed</t>
  </si>
  <si>
    <t>2.4. EQUIPMENT</t>
  </si>
  <si>
    <t>2.5. INFRASTRUCTURE &amp; FURNITURE</t>
  </si>
  <si>
    <t>Justification of Operational Cost: (Use as much space as you require)</t>
  </si>
  <si>
    <t>2.3. OPERATIONAL COST</t>
  </si>
  <si>
    <t>All items should be justified according to the project objectives and activities.</t>
  </si>
  <si>
    <t>PhD Thesis Students</t>
  </si>
  <si>
    <t>Master Thesis Students</t>
  </si>
  <si>
    <t>OPERATIONAL COST</t>
  </si>
  <si>
    <t>Postdoc</t>
  </si>
  <si>
    <t>MAXIMUM AMMOUNT CLP ($M)</t>
  </si>
  <si>
    <t>Max possible amount (CLP $M)</t>
  </si>
  <si>
    <t>Ammount requested per person</t>
  </si>
  <si>
    <t>Valor UF (9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</si>
</sst>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41" formatCode="_ * #,##0_ ;_ * \-#,##0_ ;_ * &quot;-&quot;_ ;_ @_ "/>
    <numFmt numFmtId="164" formatCode="#,##0_ ;[Red]\-#,##0\ "/>
    <numFmt numFmtId="165" formatCode="#,##0.0"/>
    <numFmt numFmtId="166" formatCode="#,##0.000_ ;[Red]\-#,##0.000\ "/>
    <numFmt numFmtId="167" formatCode="#,##0.000"/>
    <numFmt numFmtId="168" formatCode="0.000"/>
  </numFmts>
  <fonts count="27" x14ac:knownFonts="1">
    <font>
      <sz val="11"/>
      <color theme="1"/>
      <name val="Calibri"/>
      <family val="2"/>
      <scheme val="minor"/>
    </font>
    <font>
      <sz val="11"/>
      <color theme="1"/>
      <name val="Calibri"/>
      <family val="2"/>
      <scheme val="minor"/>
    </font>
    <font>
      <b/>
      <sz val="9"/>
      <name val="Verdana"/>
      <family val="2"/>
    </font>
    <font>
      <b/>
      <sz val="9"/>
      <color indexed="18"/>
      <name val="Verdana"/>
      <family val="2"/>
    </font>
    <font>
      <sz val="9"/>
      <name val="Verdana"/>
      <family val="2"/>
    </font>
    <font>
      <b/>
      <u/>
      <sz val="9"/>
      <name val="Verdana"/>
      <family val="2"/>
    </font>
    <font>
      <sz val="9"/>
      <color indexed="18"/>
      <name val="Verdana"/>
      <family val="2"/>
    </font>
    <font>
      <b/>
      <i/>
      <sz val="9"/>
      <name val="Verdana"/>
      <family val="2"/>
    </font>
    <font>
      <b/>
      <sz val="8"/>
      <name val="Verdana"/>
      <family val="2"/>
    </font>
    <font>
      <b/>
      <sz val="9"/>
      <color indexed="9"/>
      <name val="Verdana"/>
      <family val="2"/>
    </font>
    <font>
      <b/>
      <sz val="9"/>
      <color indexed="12"/>
      <name val="Verdana"/>
      <family val="2"/>
    </font>
    <font>
      <sz val="8"/>
      <name val="Calibri"/>
      <family val="2"/>
      <scheme val="minor"/>
    </font>
    <font>
      <sz val="9"/>
      <color theme="0"/>
      <name val="Verdana"/>
      <family val="2"/>
    </font>
    <font>
      <sz val="9"/>
      <color indexed="9"/>
      <name val="Verdana"/>
      <family val="2"/>
    </font>
    <font>
      <sz val="8"/>
      <name val="Verdana"/>
      <family val="2"/>
    </font>
    <font>
      <b/>
      <sz val="8"/>
      <color indexed="9"/>
      <name val="Verdana"/>
      <family val="2"/>
    </font>
    <font>
      <i/>
      <sz val="9"/>
      <name val="Verdana"/>
      <family val="2"/>
    </font>
    <font>
      <i/>
      <sz val="9"/>
      <color indexed="9"/>
      <name val="Verdana"/>
      <family val="2"/>
    </font>
    <font>
      <sz val="10"/>
      <name val="Arial Narrow"/>
      <family val="2"/>
    </font>
    <font>
      <sz val="9"/>
      <color theme="1"/>
      <name val="Verdana"/>
      <family val="2"/>
    </font>
    <font>
      <sz val="9"/>
      <color rgb="FF000000"/>
      <name val="Verdana"/>
      <family val="2"/>
    </font>
    <font>
      <b/>
      <sz val="9"/>
      <color theme="0"/>
      <name val="Verdana"/>
      <family val="2"/>
    </font>
    <font>
      <b/>
      <sz val="9"/>
      <color indexed="81"/>
      <name val="Tahoma"/>
      <family val="2"/>
    </font>
    <font>
      <b/>
      <i/>
      <sz val="9"/>
      <color indexed="18"/>
      <name val="Verdana"/>
      <family val="2"/>
    </font>
    <font>
      <sz val="9"/>
      <color indexed="81"/>
      <name val="Tahoma"/>
      <charset val="1"/>
    </font>
    <font>
      <b/>
      <sz val="9"/>
      <color indexed="81"/>
      <name val="Tahoma"/>
      <charset val="1"/>
    </font>
    <font>
      <b/>
      <sz val="8"/>
      <color indexed="18"/>
      <name val="Verdana"/>
      <family val="2"/>
    </font>
  </fonts>
  <fills count="11">
    <fill>
      <patternFill patternType="none"/>
    </fill>
    <fill>
      <patternFill patternType="gray125"/>
    </fill>
    <fill>
      <patternFill patternType="solid">
        <fgColor indexed="9"/>
        <bgColor indexed="64"/>
      </patternFill>
    </fill>
    <fill>
      <patternFill patternType="solid">
        <fgColor indexed="54"/>
        <bgColor indexed="64"/>
      </patternFill>
    </fill>
    <fill>
      <patternFill patternType="solid">
        <fgColor theme="0" tint="-0.14999847407452621"/>
        <bgColor indexed="64"/>
      </patternFill>
    </fill>
    <fill>
      <patternFill patternType="solid">
        <fgColor rgb="FF666699"/>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mediumDashed">
        <color indexed="64"/>
      </left>
      <right style="thin">
        <color indexed="64"/>
      </right>
      <top style="thin">
        <color indexed="64"/>
      </top>
      <bottom/>
      <diagonal/>
    </border>
    <border>
      <left style="mediumDashed">
        <color indexed="64"/>
      </left>
      <right/>
      <top style="thin">
        <color indexed="64"/>
      </top>
      <bottom style="thin">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diagonal/>
    </border>
    <border>
      <left/>
      <right style="mediumDashed">
        <color indexed="64"/>
      </right>
      <top style="thin">
        <color indexed="64"/>
      </top>
      <bottom/>
      <diagonal/>
    </border>
    <border>
      <left style="mediumDashed">
        <color indexed="64"/>
      </left>
      <right/>
      <top/>
      <bottom style="thin">
        <color indexed="64"/>
      </bottom>
      <diagonal/>
    </border>
    <border>
      <left/>
      <right style="mediumDashed">
        <color indexed="64"/>
      </right>
      <top/>
      <bottom style="thin">
        <color indexed="64"/>
      </bottom>
      <diagonal/>
    </border>
    <border>
      <left style="mediumDashed">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Dashed">
        <color indexed="64"/>
      </right>
      <top style="thin">
        <color indexed="64"/>
      </top>
      <bottom/>
      <diagonal/>
    </border>
    <border>
      <left style="thin">
        <color indexed="64"/>
      </left>
      <right style="mediumDash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434">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quotePrefix="1" applyFont="1" applyFill="1" applyAlignment="1">
      <alignment horizontal="centerContinuous" vertical="center"/>
    </xf>
    <xf numFmtId="0" fontId="2" fillId="2" borderId="0" xfId="0" quotePrefix="1" applyFont="1" applyFill="1" applyAlignment="1">
      <alignment horizontal="centerContinuous" vertical="center"/>
    </xf>
    <xf numFmtId="3" fontId="4" fillId="2" borderId="0" xfId="0" applyNumberFormat="1" applyFont="1" applyFill="1" applyAlignment="1">
      <alignment horizontal="centerContinuous" vertical="center"/>
    </xf>
    <xf numFmtId="0" fontId="2" fillId="2" borderId="0" xfId="0" applyFont="1" applyFill="1" applyAlignment="1">
      <alignment horizontal="centerContinuous" vertical="center"/>
    </xf>
    <xf numFmtId="0" fontId="6" fillId="2" borderId="0" xfId="0" applyFont="1" applyFill="1"/>
    <xf numFmtId="0" fontId="4" fillId="2" borderId="0" xfId="0" applyFont="1" applyFill="1" applyAlignment="1">
      <alignment vertical="center"/>
    </xf>
    <xf numFmtId="0" fontId="2" fillId="2" borderId="1" xfId="0" quotePrefix="1" applyFont="1" applyFill="1" applyBorder="1" applyAlignment="1">
      <alignment horizontal="left" vertical="center" indent="2"/>
    </xf>
    <xf numFmtId="0" fontId="4" fillId="2" borderId="2" xfId="0" quotePrefix="1" applyFont="1" applyFill="1" applyBorder="1" applyAlignment="1">
      <alignment horizontal="left" vertical="center"/>
    </xf>
    <xf numFmtId="0" fontId="4" fillId="2" borderId="3" xfId="0" quotePrefix="1" applyFont="1" applyFill="1" applyBorder="1" applyAlignment="1">
      <alignment horizontal="left" vertical="center"/>
    </xf>
    <xf numFmtId="0" fontId="6" fillId="2" borderId="0" xfId="0" applyFont="1" applyFill="1" applyAlignment="1">
      <alignment vertical="center"/>
    </xf>
    <xf numFmtId="0" fontId="6" fillId="0" borderId="0" xfId="0" applyFont="1" applyAlignment="1">
      <alignment vertical="center"/>
    </xf>
    <xf numFmtId="0" fontId="7" fillId="2" borderId="0" xfId="0" quotePrefix="1" applyFont="1" applyFill="1" applyAlignment="1">
      <alignment horizontal="left"/>
    </xf>
    <xf numFmtId="3" fontId="4" fillId="2" borderId="0" xfId="0" applyNumberFormat="1" applyFont="1" applyFill="1"/>
    <xf numFmtId="0" fontId="4" fillId="0" borderId="0" xfId="0" applyFont="1"/>
    <xf numFmtId="0" fontId="4" fillId="0" borderId="0" xfId="0" applyFont="1" applyAlignment="1">
      <alignment vertical="center"/>
    </xf>
    <xf numFmtId="3" fontId="9" fillId="3" borderId="1"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0" fontId="9" fillId="3" borderId="9" xfId="0" applyFont="1" applyFill="1" applyBorder="1" applyAlignment="1">
      <alignment horizontal="center" vertical="center"/>
    </xf>
    <xf numFmtId="3" fontId="9" fillId="3" borderId="7" xfId="0" applyNumberFormat="1" applyFont="1" applyFill="1" applyBorder="1" applyAlignment="1">
      <alignment horizontal="center" vertical="center" wrapText="1"/>
    </xf>
    <xf numFmtId="0" fontId="2" fillId="0" borderId="1" xfId="0" applyFont="1" applyBorder="1" applyAlignment="1">
      <alignment vertical="center" wrapText="1"/>
    </xf>
    <xf numFmtId="0" fontId="4" fillId="2" borderId="0" xfId="0" applyFont="1" applyFill="1" applyAlignment="1">
      <alignment vertical="center" wrapText="1"/>
    </xf>
    <xf numFmtId="0" fontId="4" fillId="0" borderId="0" xfId="0" applyFont="1" applyAlignment="1">
      <alignment vertical="center" wrapText="1"/>
    </xf>
    <xf numFmtId="0" fontId="4" fillId="0" borderId="10" xfId="0" applyFont="1" applyBorder="1" applyAlignment="1">
      <alignment vertical="center" wrapText="1"/>
    </xf>
    <xf numFmtId="0" fontId="4" fillId="0" borderId="12" xfId="0" applyFont="1" applyBorder="1" applyAlignment="1">
      <alignment horizontal="left" vertical="center" wrapText="1" indent="3"/>
    </xf>
    <xf numFmtId="0" fontId="2" fillId="2" borderId="0" xfId="0" applyFont="1" applyFill="1" applyAlignment="1">
      <alignment vertical="center" wrapText="1"/>
    </xf>
    <xf numFmtId="0" fontId="2" fillId="0" borderId="0" xfId="0" applyFont="1" applyAlignment="1">
      <alignment vertical="center" wrapText="1"/>
    </xf>
    <xf numFmtId="0" fontId="4" fillId="0" borderId="12" xfId="0" quotePrefix="1" applyFont="1" applyBorder="1" applyAlignment="1">
      <alignment horizontal="left" vertical="center" wrapText="1" indent="3"/>
    </xf>
    <xf numFmtId="0" fontId="4" fillId="0" borderId="14" xfId="0" applyFont="1" applyBorder="1" applyAlignment="1">
      <alignment horizontal="left" vertical="center" wrapText="1" indent="3"/>
    </xf>
    <xf numFmtId="0" fontId="9" fillId="3" borderId="1" xfId="0" applyFont="1" applyFill="1" applyBorder="1" applyAlignment="1">
      <alignment horizontal="center" vertical="center" wrapText="1"/>
    </xf>
    <xf numFmtId="164" fontId="9" fillId="3" borderId="9" xfId="0" applyNumberFormat="1" applyFont="1" applyFill="1" applyBorder="1" applyAlignment="1">
      <alignment vertical="center" wrapText="1"/>
    </xf>
    <xf numFmtId="3" fontId="4" fillId="0" borderId="0" xfId="0" applyNumberFormat="1" applyFont="1"/>
    <xf numFmtId="0" fontId="2" fillId="0" borderId="0" xfId="0" applyFont="1"/>
    <xf numFmtId="0" fontId="2" fillId="0" borderId="0" xfId="0" applyFont="1" applyAlignment="1">
      <alignment vertical="center"/>
    </xf>
    <xf numFmtId="0" fontId="10" fillId="0" borderId="0" xfId="0" applyFont="1" applyAlignment="1">
      <alignment vertical="center"/>
    </xf>
    <xf numFmtId="9" fontId="4" fillId="0" borderId="0" xfId="1" applyFont="1" applyFill="1"/>
    <xf numFmtId="9" fontId="4" fillId="0" borderId="0" xfId="1" applyFont="1"/>
    <xf numFmtId="0" fontId="4" fillId="2" borderId="0" xfId="0" applyFont="1" applyFill="1" applyAlignment="1">
      <alignment horizontal="centerContinuous" vertical="center"/>
    </xf>
    <xf numFmtId="0" fontId="12" fillId="0" borderId="0" xfId="0" applyFont="1" applyAlignment="1">
      <alignmen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2" fillId="2" borderId="0" xfId="0" quotePrefix="1" applyFont="1" applyFill="1" applyAlignment="1">
      <alignment horizontal="left" vertical="center" indent="2"/>
    </xf>
    <xf numFmtId="0" fontId="4" fillId="2" borderId="0" xfId="0" quotePrefix="1" applyFont="1" applyFill="1" applyAlignment="1">
      <alignment horizontal="left" vertical="center"/>
    </xf>
    <xf numFmtId="0" fontId="8" fillId="2" borderId="0" xfId="0" applyFont="1" applyFill="1"/>
    <xf numFmtId="164" fontId="2" fillId="2" borderId="9" xfId="0" applyNumberFormat="1" applyFont="1" applyFill="1" applyBorder="1" applyAlignment="1">
      <alignment vertical="center" wrapText="1"/>
    </xf>
    <xf numFmtId="164" fontId="2" fillId="4" borderId="9" xfId="0" quotePrefix="1" applyNumberFormat="1" applyFont="1" applyFill="1" applyBorder="1" applyAlignment="1">
      <alignment horizontal="right" vertical="center" wrapText="1"/>
    </xf>
    <xf numFmtId="0" fontId="2" fillId="4" borderId="0" xfId="0" applyFont="1" applyFill="1" applyAlignment="1">
      <alignment vertical="center" wrapText="1"/>
    </xf>
    <xf numFmtId="10" fontId="2" fillId="4" borderId="0" xfId="1" applyNumberFormat="1" applyFont="1" applyFill="1" applyAlignment="1">
      <alignment vertical="center"/>
    </xf>
    <xf numFmtId="0" fontId="4" fillId="2" borderId="0" xfId="0" applyFont="1" applyFill="1" applyAlignment="1">
      <alignment horizontal="right" vertical="center"/>
    </xf>
    <xf numFmtId="165" fontId="4" fillId="2" borderId="0" xfId="0" applyNumberFormat="1" applyFont="1" applyFill="1" applyAlignment="1">
      <alignment vertical="center"/>
    </xf>
    <xf numFmtId="3" fontId="4" fillId="2" borderId="0" xfId="0" applyNumberFormat="1" applyFont="1" applyFill="1" applyAlignment="1">
      <alignment vertical="center"/>
    </xf>
    <xf numFmtId="0" fontId="2" fillId="2" borderId="0" xfId="0" applyFont="1" applyFill="1" applyAlignment="1">
      <alignment horizontal="left" vertical="center" indent="3"/>
    </xf>
    <xf numFmtId="0" fontId="4" fillId="2" borderId="0" xfId="0" applyFont="1" applyFill="1" applyAlignment="1">
      <alignment horizontal="right"/>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horizontal="right" vertical="center"/>
    </xf>
    <xf numFmtId="3" fontId="2" fillId="2" borderId="0" xfId="0" applyNumberFormat="1" applyFont="1" applyFill="1" applyAlignment="1">
      <alignment vertical="center"/>
    </xf>
    <xf numFmtId="0" fontId="8" fillId="2" borderId="0" xfId="0" applyFont="1" applyFill="1" applyAlignment="1">
      <alignment horizontal="left" vertical="center"/>
    </xf>
    <xf numFmtId="0" fontId="2" fillId="2" borderId="0" xfId="0" applyFont="1" applyFill="1" applyAlignment="1">
      <alignment horizontal="center" vertical="center"/>
    </xf>
    <xf numFmtId="3" fontId="2" fillId="2" borderId="0" xfId="0" applyNumberFormat="1" applyFont="1" applyFill="1" applyAlignment="1">
      <alignment horizontal="center" vertical="center"/>
    </xf>
    <xf numFmtId="0" fontId="14" fillId="2" borderId="0" xfId="0" applyFont="1" applyFill="1" applyAlignment="1">
      <alignment vertical="center"/>
    </xf>
    <xf numFmtId="0" fontId="14" fillId="2" borderId="0" xfId="0" applyFont="1" applyFill="1" applyAlignment="1">
      <alignment horizontal="center" vertical="center"/>
    </xf>
    <xf numFmtId="3" fontId="15" fillId="3" borderId="25" xfId="0" quotePrefix="1" applyNumberFormat="1" applyFont="1" applyFill="1" applyBorder="1" applyAlignment="1">
      <alignment horizontal="center" vertical="center" wrapText="1"/>
    </xf>
    <xf numFmtId="3" fontId="15" fillId="3" borderId="26" xfId="0" applyNumberFormat="1" applyFont="1" applyFill="1" applyBorder="1" applyAlignment="1">
      <alignment horizontal="center" vertical="center" wrapText="1"/>
    </xf>
    <xf numFmtId="0" fontId="4" fillId="2" borderId="25" xfId="0" applyFont="1" applyFill="1" applyBorder="1" applyAlignment="1">
      <alignment horizontal="left" vertical="center"/>
    </xf>
    <xf numFmtId="3" fontId="4" fillId="2" borderId="9" xfId="0" applyNumberFormat="1" applyFont="1" applyFill="1" applyBorder="1" applyAlignment="1">
      <alignment vertical="center"/>
    </xf>
    <xf numFmtId="3" fontId="4" fillId="2" borderId="25" xfId="0" applyNumberFormat="1" applyFont="1" applyFill="1" applyBorder="1" applyAlignment="1">
      <alignment vertical="center"/>
    </xf>
    <xf numFmtId="0" fontId="16" fillId="2" borderId="0" xfId="0" applyFont="1" applyFill="1" applyAlignment="1">
      <alignment vertical="center"/>
    </xf>
    <xf numFmtId="3" fontId="16" fillId="2" borderId="0" xfId="0" applyNumberFormat="1" applyFont="1" applyFill="1" applyAlignment="1">
      <alignment vertical="center"/>
    </xf>
    <xf numFmtId="0" fontId="4" fillId="2" borderId="0" xfId="0" applyFont="1" applyFill="1" applyAlignment="1">
      <alignment horizontal="left" vertical="center"/>
    </xf>
    <xf numFmtId="165" fontId="9" fillId="3" borderId="6" xfId="0" applyNumberFormat="1" applyFont="1" applyFill="1" applyBorder="1" applyAlignment="1">
      <alignment vertical="center"/>
    </xf>
    <xf numFmtId="3" fontId="9" fillId="3" borderId="6" xfId="0" applyNumberFormat="1" applyFont="1" applyFill="1" applyBorder="1" applyAlignment="1">
      <alignment vertical="center"/>
    </xf>
    <xf numFmtId="0" fontId="13" fillId="2" borderId="0" xfId="0" applyFont="1" applyFill="1" applyAlignment="1">
      <alignment vertical="center"/>
    </xf>
    <xf numFmtId="0" fontId="9" fillId="2" borderId="0" xfId="0" quotePrefix="1" applyFont="1" applyFill="1" applyAlignment="1">
      <alignment horizontal="left" vertical="center"/>
    </xf>
    <xf numFmtId="0" fontId="9" fillId="2" borderId="0" xfId="0" quotePrefix="1" applyFont="1" applyFill="1" applyAlignment="1">
      <alignment horizontal="right" vertical="center"/>
    </xf>
    <xf numFmtId="3" fontId="13" fillId="2" borderId="0" xfId="0" applyNumberFormat="1" applyFont="1" applyFill="1" applyAlignment="1">
      <alignment vertical="center"/>
    </xf>
    <xf numFmtId="0" fontId="17" fillId="2" borderId="0" xfId="0" applyFont="1" applyFill="1" applyAlignment="1">
      <alignment vertical="center"/>
    </xf>
    <xf numFmtId="3" fontId="15" fillId="3" borderId="25" xfId="0" applyNumberFormat="1" applyFont="1" applyFill="1" applyBorder="1" applyAlignment="1">
      <alignment horizontal="center" vertical="center" wrapText="1"/>
    </xf>
    <xf numFmtId="0" fontId="4" fillId="2" borderId="18" xfId="0" applyFont="1" applyFill="1" applyBorder="1" applyAlignment="1">
      <alignment horizontal="left" vertical="center"/>
    </xf>
    <xf numFmtId="0" fontId="4" fillId="2" borderId="2" xfId="0" applyFont="1" applyFill="1" applyBorder="1" applyAlignment="1">
      <alignment vertical="center"/>
    </xf>
    <xf numFmtId="0" fontId="4" fillId="2" borderId="2" xfId="0" applyFont="1" applyFill="1" applyBorder="1" applyAlignment="1">
      <alignment horizontal="right" vertical="center"/>
    </xf>
    <xf numFmtId="3" fontId="4" fillId="2" borderId="19" xfId="0" applyNumberFormat="1" applyFont="1" applyFill="1" applyBorder="1" applyAlignment="1">
      <alignment vertical="center"/>
    </xf>
    <xf numFmtId="0" fontId="4" fillId="2" borderId="0" xfId="0" quotePrefix="1" applyFont="1" applyFill="1" applyAlignment="1">
      <alignment horizontal="right" vertical="center"/>
    </xf>
    <xf numFmtId="165" fontId="2" fillId="2" borderId="0" xfId="0" applyNumberFormat="1" applyFont="1" applyFill="1" applyAlignment="1">
      <alignment vertical="center"/>
    </xf>
    <xf numFmtId="165" fontId="4" fillId="2" borderId="0" xfId="0" applyNumberFormat="1" applyFont="1" applyFill="1"/>
    <xf numFmtId="0" fontId="2" fillId="2" borderId="7" xfId="0" quotePrefix="1" applyFont="1" applyFill="1" applyBorder="1" applyAlignment="1">
      <alignment vertical="center"/>
    </xf>
    <xf numFmtId="0" fontId="2" fillId="2" borderId="8" xfId="0" quotePrefix="1" applyFont="1" applyFill="1" applyBorder="1" applyAlignment="1">
      <alignment vertical="center"/>
    </xf>
    <xf numFmtId="0" fontId="4" fillId="2" borderId="1" xfId="0" applyFont="1" applyFill="1" applyBorder="1" applyAlignment="1">
      <alignment vertical="center"/>
    </xf>
    <xf numFmtId="0" fontId="4" fillId="2" borderId="2" xfId="0" quotePrefix="1" applyFont="1" applyFill="1" applyBorder="1" applyAlignment="1">
      <alignment vertical="center"/>
    </xf>
    <xf numFmtId="0" fontId="4" fillId="2" borderId="3" xfId="0" quotePrefix="1"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4" fillId="2" borderId="1" xfId="0" quotePrefix="1" applyFont="1" applyFill="1" applyBorder="1" applyAlignment="1">
      <alignment vertical="center"/>
    </xf>
    <xf numFmtId="0" fontId="9" fillId="3" borderId="16" xfId="0" quotePrefix="1" applyFont="1" applyFill="1" applyBorder="1" applyAlignment="1">
      <alignment vertical="center"/>
    </xf>
    <xf numFmtId="3" fontId="9" fillId="3" borderId="0" xfId="0" applyNumberFormat="1" applyFont="1" applyFill="1" applyAlignment="1">
      <alignment vertical="center"/>
    </xf>
    <xf numFmtId="3" fontId="15" fillId="3" borderId="1" xfId="0" applyNumberFormat="1" applyFont="1" applyFill="1" applyBorder="1" applyAlignment="1">
      <alignment horizontal="center" vertical="center" wrapText="1"/>
    </xf>
    <xf numFmtId="3" fontId="15" fillId="3" borderId="6" xfId="0" applyNumberFormat="1" applyFont="1" applyFill="1" applyBorder="1" applyAlignment="1">
      <alignment horizontal="center" vertical="center"/>
    </xf>
    <xf numFmtId="3" fontId="15" fillId="3" borderId="9" xfId="0" applyNumberFormat="1" applyFont="1" applyFill="1" applyBorder="1" applyAlignment="1">
      <alignment horizontal="center" vertical="center" wrapText="1"/>
    </xf>
    <xf numFmtId="0" fontId="4" fillId="2" borderId="1" xfId="0" quotePrefix="1" applyFont="1" applyFill="1" applyBorder="1" applyAlignment="1">
      <alignment horizontal="left" vertical="center"/>
    </xf>
    <xf numFmtId="0" fontId="2" fillId="2" borderId="1" xfId="0" quotePrefix="1" applyFont="1" applyFill="1" applyBorder="1" applyAlignment="1">
      <alignment horizontal="left" vertical="center" indent="1"/>
    </xf>
    <xf numFmtId="0" fontId="2" fillId="2" borderId="6" xfId="0" quotePrefix="1" applyFont="1" applyFill="1" applyBorder="1" applyAlignment="1">
      <alignment horizontal="left" vertical="center" indent="1"/>
    </xf>
    <xf numFmtId="0" fontId="4" fillId="0" borderId="10" xfId="0" quotePrefix="1" applyFont="1" applyBorder="1" applyAlignment="1">
      <alignment horizontal="left" vertical="center" wrapText="1" indent="3"/>
    </xf>
    <xf numFmtId="0" fontId="2" fillId="0" borderId="1" xfId="0" quotePrefix="1" applyFont="1" applyBorder="1" applyAlignment="1">
      <alignment horizontal="left" vertical="center" wrapText="1" indent="1"/>
    </xf>
    <xf numFmtId="0" fontId="18" fillId="0" borderId="0" xfId="0" applyFont="1"/>
    <xf numFmtId="0" fontId="20" fillId="0" borderId="0" xfId="0" applyFont="1" applyAlignment="1">
      <alignment vertical="center"/>
    </xf>
    <xf numFmtId="3" fontId="9" fillId="3" borderId="9" xfId="0" applyNumberFormat="1" applyFont="1" applyFill="1" applyBorder="1" applyAlignment="1">
      <alignment horizontal="center" vertical="center" wrapText="1"/>
    </xf>
    <xf numFmtId="0" fontId="9" fillId="3" borderId="9" xfId="0" quotePrefix="1" applyFont="1" applyFill="1" applyBorder="1" applyAlignment="1">
      <alignment vertical="center" wrapText="1"/>
    </xf>
    <xf numFmtId="0" fontId="4" fillId="0" borderId="9" xfId="0" quotePrefix="1" applyFont="1" applyBorder="1" applyAlignment="1">
      <alignment horizontal="left" vertical="center" wrapText="1" indent="3"/>
    </xf>
    <xf numFmtId="0" fontId="4" fillId="0" borderId="9" xfId="0" applyFont="1" applyBorder="1" applyAlignment="1">
      <alignment horizontal="left" vertical="center" wrapText="1" indent="3"/>
    </xf>
    <xf numFmtId="164" fontId="4" fillId="0" borderId="9" xfId="0" applyNumberFormat="1" applyFont="1" applyBorder="1" applyAlignment="1">
      <alignment vertical="center" wrapText="1"/>
    </xf>
    <xf numFmtId="164" fontId="4" fillId="0" borderId="11" xfId="0" applyNumberFormat="1" applyFont="1" applyBorder="1" applyAlignment="1">
      <alignment vertical="center" wrapText="1"/>
    </xf>
    <xf numFmtId="3" fontId="9" fillId="5" borderId="9" xfId="0" applyNumberFormat="1" applyFont="1" applyFill="1" applyBorder="1" applyAlignment="1">
      <alignment horizontal="center" vertical="center" wrapText="1"/>
    </xf>
    <xf numFmtId="164" fontId="21" fillId="5" borderId="9" xfId="0" applyNumberFormat="1" applyFont="1" applyFill="1" applyBorder="1" applyAlignment="1">
      <alignment vertical="center" wrapText="1"/>
    </xf>
    <xf numFmtId="164" fontId="2" fillId="4" borderId="13" xfId="0" applyNumberFormat="1" applyFont="1" applyFill="1" applyBorder="1" applyAlignment="1">
      <alignment vertical="center" wrapText="1"/>
    </xf>
    <xf numFmtId="0" fontId="2" fillId="2" borderId="9" xfId="0" quotePrefix="1" applyFont="1" applyFill="1" applyBorder="1" applyAlignment="1">
      <alignment horizontal="left" vertical="center" indent="2"/>
    </xf>
    <xf numFmtId="164" fontId="2" fillId="6" borderId="9" xfId="0" quotePrefix="1" applyNumberFormat="1" applyFont="1" applyFill="1" applyBorder="1" applyAlignment="1">
      <alignment horizontal="right" vertical="center" wrapText="1"/>
    </xf>
    <xf numFmtId="164" fontId="2" fillId="6" borderId="11" xfId="0" applyNumberFormat="1" applyFont="1" applyFill="1" applyBorder="1" applyAlignment="1">
      <alignment vertical="center" wrapText="1"/>
    </xf>
    <xf numFmtId="164" fontId="2" fillId="6" borderId="13" xfId="0" applyNumberFormat="1" applyFont="1" applyFill="1" applyBorder="1" applyAlignment="1">
      <alignment vertical="center" wrapText="1"/>
    </xf>
    <xf numFmtId="164" fontId="2" fillId="6" borderId="7" xfId="0" applyNumberFormat="1" applyFont="1" applyFill="1" applyBorder="1" applyAlignment="1">
      <alignment vertical="center" wrapText="1"/>
    </xf>
    <xf numFmtId="0" fontId="4" fillId="0" borderId="9" xfId="0" applyFont="1" applyBorder="1" applyAlignment="1">
      <alignment vertical="center" wrapText="1"/>
    </xf>
    <xf numFmtId="164" fontId="2" fillId="6" borderId="9" xfId="0" applyNumberFormat="1" applyFont="1" applyFill="1" applyBorder="1" applyAlignment="1">
      <alignment vertical="center" wrapText="1"/>
    </xf>
    <xf numFmtId="164" fontId="4" fillId="0" borderId="10" xfId="0" applyNumberFormat="1" applyFont="1" applyBorder="1" applyAlignment="1">
      <alignment vertical="center" wrapText="1"/>
    </xf>
    <xf numFmtId="164" fontId="9" fillId="3" borderId="6" xfId="0" applyNumberFormat="1" applyFont="1" applyFill="1" applyBorder="1" applyAlignment="1">
      <alignment vertical="center"/>
    </xf>
    <xf numFmtId="0" fontId="2" fillId="2" borderId="0" xfId="0" quotePrefix="1" applyFont="1" applyFill="1" applyAlignment="1">
      <alignment vertical="center"/>
    </xf>
    <xf numFmtId="0" fontId="4" fillId="2" borderId="0" xfId="0" quotePrefix="1" applyFont="1" applyFill="1" applyAlignment="1">
      <alignment vertical="center"/>
    </xf>
    <xf numFmtId="3" fontId="2" fillId="7" borderId="1" xfId="0" applyNumberFormat="1" applyFont="1" applyFill="1" applyBorder="1" applyAlignment="1">
      <alignment vertical="center"/>
    </xf>
    <xf numFmtId="3" fontId="2" fillId="7" borderId="2" xfId="0" applyNumberFormat="1" applyFont="1" applyFill="1" applyBorder="1" applyAlignment="1">
      <alignment vertical="center"/>
    </xf>
    <xf numFmtId="3" fontId="2" fillId="7" borderId="3" xfId="0" applyNumberFormat="1" applyFont="1" applyFill="1" applyBorder="1" applyAlignment="1">
      <alignment vertical="center"/>
    </xf>
    <xf numFmtId="0" fontId="4" fillId="8" borderId="1" xfId="0" quotePrefix="1" applyFont="1" applyFill="1" applyBorder="1" applyAlignment="1">
      <alignment horizontal="left" vertical="center"/>
    </xf>
    <xf numFmtId="0" fontId="4" fillId="8" borderId="2" xfId="0" quotePrefix="1" applyFont="1" applyFill="1" applyBorder="1" applyAlignment="1">
      <alignment vertical="center"/>
    </xf>
    <xf numFmtId="0" fontId="4" fillId="8" borderId="3" xfId="0" quotePrefix="1" applyFont="1" applyFill="1" applyBorder="1" applyAlignment="1">
      <alignment vertical="center"/>
    </xf>
    <xf numFmtId="0" fontId="4" fillId="8" borderId="2" xfId="0" quotePrefix="1" applyFont="1" applyFill="1" applyBorder="1" applyAlignment="1">
      <alignment horizontal="left" vertical="center"/>
    </xf>
    <xf numFmtId="0" fontId="4" fillId="8" borderId="3" xfId="0" quotePrefix="1" applyFont="1" applyFill="1" applyBorder="1" applyAlignment="1">
      <alignment horizontal="left" vertical="center"/>
    </xf>
    <xf numFmtId="0" fontId="0" fillId="8" borderId="2" xfId="0" applyFill="1" applyBorder="1" applyAlignment="1">
      <alignment vertical="center"/>
    </xf>
    <xf numFmtId="0" fontId="0" fillId="8" borderId="3" xfId="0" applyFill="1" applyBorder="1" applyAlignment="1">
      <alignment vertical="center"/>
    </xf>
    <xf numFmtId="0" fontId="4" fillId="0" borderId="1" xfId="0" applyFont="1" applyBorder="1" applyAlignment="1">
      <alignment horizontal="left" vertical="center" wrapText="1" indent="3"/>
    </xf>
    <xf numFmtId="0" fontId="4" fillId="0" borderId="37" xfId="0" quotePrefix="1" applyFont="1" applyBorder="1" applyAlignment="1">
      <alignment horizontal="left" vertical="center" wrapText="1" indent="3"/>
    </xf>
    <xf numFmtId="0" fontId="4" fillId="0" borderId="36" xfId="0" applyFont="1" applyBorder="1" applyAlignment="1">
      <alignment horizontal="left" vertical="center" wrapText="1" indent="3"/>
    </xf>
    <xf numFmtId="0" fontId="2" fillId="0" borderId="1" xfId="0" quotePrefix="1" applyFont="1" applyBorder="1" applyAlignment="1">
      <alignment horizontal="left" vertical="center" wrapText="1"/>
    </xf>
    <xf numFmtId="164" fontId="2" fillId="4" borderId="9" xfId="0" applyNumberFormat="1" applyFont="1" applyFill="1" applyBorder="1" applyAlignment="1">
      <alignment vertical="center" wrapText="1"/>
    </xf>
    <xf numFmtId="164" fontId="2" fillId="6" borderId="38" xfId="0" applyNumberFormat="1" applyFont="1" applyFill="1" applyBorder="1" applyAlignment="1">
      <alignment vertical="center" wrapText="1"/>
    </xf>
    <xf numFmtId="164" fontId="2" fillId="4" borderId="11" xfId="0" applyNumberFormat="1" applyFont="1" applyFill="1" applyBorder="1" applyAlignment="1">
      <alignment vertical="center" wrapText="1"/>
    </xf>
    <xf numFmtId="164" fontId="2" fillId="4" borderId="15" xfId="0" applyNumberFormat="1" applyFont="1" applyFill="1" applyBorder="1" applyAlignment="1">
      <alignment vertical="center" wrapText="1"/>
    </xf>
    <xf numFmtId="164" fontId="2" fillId="0" borderId="9" xfId="0" applyNumberFormat="1" applyFont="1" applyBorder="1" applyAlignment="1">
      <alignment vertical="center" wrapText="1"/>
    </xf>
    <xf numFmtId="0" fontId="2" fillId="0" borderId="9" xfId="0" applyFont="1" applyBorder="1" applyAlignment="1">
      <alignment vertical="center" wrapText="1"/>
    </xf>
    <xf numFmtId="3" fontId="9" fillId="3" borderId="36" xfId="0" applyNumberFormat="1" applyFont="1" applyFill="1" applyBorder="1" applyAlignment="1">
      <alignment horizontal="center" vertical="center" wrapText="1"/>
    </xf>
    <xf numFmtId="0" fontId="4" fillId="0" borderId="9" xfId="0" quotePrefix="1" applyFont="1" applyBorder="1" applyAlignment="1">
      <alignment horizontal="left" vertical="center" wrapText="1" indent="1"/>
    </xf>
    <xf numFmtId="0" fontId="4" fillId="0" borderId="9" xfId="0" quotePrefix="1" applyFont="1" applyBorder="1" applyAlignment="1">
      <alignment horizontal="left" vertical="center" wrapText="1"/>
    </xf>
    <xf numFmtId="3" fontId="6" fillId="0" borderId="9" xfId="0" applyNumberFormat="1" applyFont="1" applyBorder="1" applyAlignment="1">
      <alignment vertical="center"/>
    </xf>
    <xf numFmtId="0" fontId="3" fillId="0" borderId="9" xfId="0" applyFont="1" applyBorder="1" applyAlignment="1">
      <alignment horizontal="center" vertical="center"/>
    </xf>
    <xf numFmtId="0" fontId="23" fillId="0" borderId="0" xfId="0" applyFont="1" applyAlignment="1">
      <alignment vertical="center"/>
    </xf>
    <xf numFmtId="164" fontId="4" fillId="9" borderId="11" xfId="0" applyNumberFormat="1" applyFont="1" applyFill="1" applyBorder="1" applyAlignment="1">
      <alignmen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2" borderId="9" xfId="0" applyFont="1" applyFill="1" applyBorder="1" applyAlignment="1">
      <alignment vertical="center"/>
    </xf>
    <xf numFmtId="164" fontId="4" fillId="9" borderId="10" xfId="0" applyNumberFormat="1" applyFont="1" applyFill="1" applyBorder="1" applyAlignment="1">
      <alignment vertical="center" wrapText="1"/>
    </xf>
    <xf numFmtId="164" fontId="4" fillId="9" borderId="34" xfId="0" applyNumberFormat="1" applyFont="1" applyFill="1" applyBorder="1" applyAlignment="1">
      <alignment vertical="center" wrapText="1"/>
    </xf>
    <xf numFmtId="164" fontId="2" fillId="9" borderId="9" xfId="0" applyNumberFormat="1" applyFont="1" applyFill="1" applyBorder="1" applyAlignment="1">
      <alignment vertical="center" wrapText="1"/>
    </xf>
    <xf numFmtId="0" fontId="3" fillId="2" borderId="0" xfId="0" applyFont="1" applyFill="1" applyProtection="1">
      <protection locked="0"/>
    </xf>
    <xf numFmtId="0" fontId="4" fillId="2" borderId="0" xfId="0" applyFont="1" applyFill="1" applyProtection="1">
      <protection locked="0"/>
    </xf>
    <xf numFmtId="0" fontId="6" fillId="2" borderId="0" xfId="0" applyFont="1" applyFill="1" applyProtection="1">
      <protection locked="0"/>
    </xf>
    <xf numFmtId="0" fontId="4"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Alignment="1" applyProtection="1">
      <alignment vertical="center"/>
      <protection locked="0"/>
    </xf>
    <xf numFmtId="0" fontId="12"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4" fillId="2" borderId="0" xfId="0" applyFont="1" applyFill="1" applyAlignment="1" applyProtection="1">
      <alignment vertical="center" wrapText="1"/>
      <protection locked="0"/>
    </xf>
    <xf numFmtId="0" fontId="2" fillId="2" borderId="0" xfId="0" applyFont="1" applyFill="1" applyAlignment="1" applyProtection="1">
      <alignment vertical="center" wrapText="1"/>
      <protection locked="0"/>
    </xf>
    <xf numFmtId="0" fontId="2" fillId="0" borderId="0" xfId="0" applyFont="1" applyAlignment="1" applyProtection="1">
      <alignment vertical="center" wrapText="1"/>
      <protection locked="0"/>
    </xf>
    <xf numFmtId="3" fontId="4" fillId="0" borderId="0" xfId="0" applyNumberFormat="1" applyFont="1" applyProtection="1">
      <protection locked="0"/>
    </xf>
    <xf numFmtId="9" fontId="4" fillId="0" borderId="0" xfId="1" applyFont="1" applyFill="1" applyProtection="1">
      <protection locked="0"/>
    </xf>
    <xf numFmtId="9" fontId="4" fillId="0" borderId="0" xfId="1" applyFont="1" applyProtection="1">
      <protection locked="0"/>
    </xf>
    <xf numFmtId="164" fontId="2" fillId="4" borderId="38" xfId="0" applyNumberFormat="1" applyFont="1" applyFill="1" applyBorder="1" applyAlignment="1">
      <alignment vertical="center" wrapText="1"/>
    </xf>
    <xf numFmtId="164" fontId="2" fillId="4" borderId="8" xfId="0" quotePrefix="1" applyNumberFormat="1" applyFont="1" applyFill="1" applyBorder="1" applyAlignment="1">
      <alignment horizontal="right" vertical="center" wrapText="1"/>
    </xf>
    <xf numFmtId="164" fontId="4" fillId="9" borderId="7" xfId="0" applyNumberFormat="1" applyFont="1" applyFill="1" applyBorder="1" applyAlignment="1">
      <alignment vertical="center" wrapText="1"/>
    </xf>
    <xf numFmtId="166" fontId="2" fillId="4" borderId="9" xfId="0" quotePrefix="1" applyNumberFormat="1" applyFont="1" applyFill="1" applyBorder="1" applyAlignment="1">
      <alignment horizontal="right" vertical="center" wrapText="1"/>
    </xf>
    <xf numFmtId="166" fontId="4" fillId="0" borderId="11" xfId="0" applyNumberFormat="1" applyFont="1" applyBorder="1" applyAlignment="1">
      <alignment vertical="center" wrapText="1"/>
    </xf>
    <xf numFmtId="166" fontId="2" fillId="4" borderId="13" xfId="0" applyNumberFormat="1" applyFont="1" applyFill="1" applyBorder="1" applyAlignment="1">
      <alignment vertical="center" wrapText="1"/>
    </xf>
    <xf numFmtId="166" fontId="4" fillId="0" borderId="7" xfId="0" applyNumberFormat="1" applyFont="1" applyBorder="1" applyAlignment="1">
      <alignment vertical="center" wrapText="1"/>
    </xf>
    <xf numFmtId="166" fontId="2" fillId="4" borderId="38" xfId="0" applyNumberFormat="1" applyFont="1" applyFill="1" applyBorder="1" applyAlignment="1">
      <alignment vertical="center" wrapText="1"/>
    </xf>
    <xf numFmtId="166" fontId="2" fillId="4" borderId="9" xfId="0" applyNumberFormat="1" applyFont="1" applyFill="1" applyBorder="1" applyAlignment="1">
      <alignment vertical="center" wrapText="1"/>
    </xf>
    <xf numFmtId="166" fontId="2" fillId="4" borderId="8" xfId="0" quotePrefix="1" applyNumberFormat="1" applyFont="1" applyFill="1" applyBorder="1" applyAlignment="1">
      <alignment horizontal="right" vertical="center" wrapText="1"/>
    </xf>
    <xf numFmtId="166" fontId="2" fillId="0" borderId="11" xfId="0" applyNumberFormat="1" applyFont="1" applyBorder="1" applyAlignment="1">
      <alignment vertical="center" wrapText="1"/>
    </xf>
    <xf numFmtId="166" fontId="9" fillId="3" borderId="9" xfId="0" applyNumberFormat="1" applyFont="1" applyFill="1" applyBorder="1" applyAlignment="1">
      <alignment vertical="center" wrapText="1"/>
    </xf>
    <xf numFmtId="166" fontId="4" fillId="6" borderId="11" xfId="0" applyNumberFormat="1" applyFont="1" applyFill="1" applyBorder="1" applyAlignment="1">
      <alignment vertical="center" wrapText="1"/>
    </xf>
    <xf numFmtId="166" fontId="2" fillId="0" borderId="9" xfId="0" applyNumberFormat="1" applyFont="1" applyBorder="1" applyAlignment="1">
      <alignment vertical="center" wrapText="1"/>
    </xf>
    <xf numFmtId="167" fontId="4" fillId="2" borderId="26" xfId="0" applyNumberFormat="1" applyFont="1" applyFill="1" applyBorder="1" applyAlignment="1">
      <alignment vertical="center"/>
    </xf>
    <xf numFmtId="168" fontId="4" fillId="0" borderId="9" xfId="0" quotePrefix="1" applyNumberFormat="1" applyFont="1" applyBorder="1" applyAlignment="1">
      <alignment horizontal="right" vertical="center" wrapText="1" indent="1"/>
    </xf>
    <xf numFmtId="168" fontId="2" fillId="4" borderId="9" xfId="0" applyNumberFormat="1" applyFont="1" applyFill="1" applyBorder="1" applyAlignment="1">
      <alignment vertical="center" wrapText="1"/>
    </xf>
    <xf numFmtId="168" fontId="21" fillId="5" borderId="9" xfId="0" applyNumberFormat="1" applyFont="1" applyFill="1" applyBorder="1" applyAlignment="1">
      <alignment vertical="center" wrapText="1"/>
    </xf>
    <xf numFmtId="167" fontId="2" fillId="6" borderId="9" xfId="0" quotePrefix="1" applyNumberFormat="1" applyFont="1" applyFill="1" applyBorder="1" applyAlignment="1">
      <alignment horizontal="right" vertical="center" wrapText="1"/>
    </xf>
    <xf numFmtId="167" fontId="4" fillId="0" borderId="10" xfId="0" applyNumberFormat="1" applyFont="1" applyBorder="1" applyAlignment="1">
      <alignment vertical="center" wrapText="1"/>
    </xf>
    <xf numFmtId="167" fontId="2" fillId="6" borderId="11" xfId="0" applyNumberFormat="1" applyFont="1" applyFill="1" applyBorder="1" applyAlignment="1">
      <alignment vertical="center" wrapText="1"/>
    </xf>
    <xf numFmtId="167" fontId="2" fillId="6" borderId="13" xfId="0" applyNumberFormat="1" applyFont="1" applyFill="1" applyBorder="1" applyAlignment="1">
      <alignment vertical="center" wrapText="1"/>
    </xf>
    <xf numFmtId="167" fontId="2" fillId="6" borderId="7" xfId="0" applyNumberFormat="1" applyFont="1" applyFill="1" applyBorder="1" applyAlignment="1">
      <alignment vertical="center" wrapText="1"/>
    </xf>
    <xf numFmtId="167" fontId="2" fillId="6" borderId="38" xfId="0" applyNumberFormat="1" applyFont="1" applyFill="1" applyBorder="1" applyAlignment="1">
      <alignment vertical="center" wrapText="1"/>
    </xf>
    <xf numFmtId="167" fontId="2" fillId="6" borderId="9" xfId="0" applyNumberFormat="1" applyFont="1" applyFill="1" applyBorder="1" applyAlignment="1">
      <alignment vertical="center" wrapText="1"/>
    </xf>
    <xf numFmtId="167" fontId="4" fillId="0" borderId="34" xfId="0" applyNumberFormat="1" applyFont="1" applyBorder="1" applyAlignment="1">
      <alignment vertical="center" wrapText="1"/>
    </xf>
    <xf numFmtId="167" fontId="2" fillId="0" borderId="9" xfId="0" applyNumberFormat="1" applyFont="1" applyBorder="1" applyAlignment="1">
      <alignment vertical="center" wrapText="1"/>
    </xf>
    <xf numFmtId="167" fontId="9" fillId="3" borderId="6" xfId="0" applyNumberFormat="1" applyFont="1" applyFill="1" applyBorder="1" applyAlignment="1">
      <alignment vertical="center"/>
    </xf>
    <xf numFmtId="166" fontId="2" fillId="6" borderId="9" xfId="0" quotePrefix="1" applyNumberFormat="1" applyFont="1" applyFill="1" applyBorder="1" applyAlignment="1">
      <alignment horizontal="right" vertical="center" wrapText="1"/>
    </xf>
    <xf numFmtId="166" fontId="4" fillId="0" borderId="10" xfId="0" applyNumberFormat="1" applyFont="1" applyBorder="1" applyAlignment="1">
      <alignment vertical="center" wrapText="1"/>
    </xf>
    <xf numFmtId="166" fontId="2" fillId="6" borderId="11" xfId="0" applyNumberFormat="1" applyFont="1" applyFill="1" applyBorder="1" applyAlignment="1">
      <alignment vertical="center" wrapText="1"/>
    </xf>
    <xf numFmtId="166" fontId="2" fillId="6" borderId="13" xfId="0" applyNumberFormat="1" applyFont="1" applyFill="1" applyBorder="1" applyAlignment="1">
      <alignment vertical="center" wrapText="1"/>
    </xf>
    <xf numFmtId="166" fontId="2" fillId="6" borderId="7" xfId="0" applyNumberFormat="1" applyFont="1" applyFill="1" applyBorder="1" applyAlignment="1">
      <alignment vertical="center" wrapText="1"/>
    </xf>
    <xf numFmtId="166" fontId="2" fillId="6" borderId="38" xfId="0" applyNumberFormat="1" applyFont="1" applyFill="1" applyBorder="1" applyAlignment="1">
      <alignment vertical="center" wrapText="1"/>
    </xf>
    <xf numFmtId="166" fontId="2" fillId="6" borderId="9" xfId="0" applyNumberFormat="1" applyFont="1" applyFill="1" applyBorder="1" applyAlignment="1">
      <alignment vertical="center" wrapText="1"/>
    </xf>
    <xf numFmtId="166" fontId="4" fillId="0" borderId="34" xfId="0" applyNumberFormat="1" applyFont="1" applyBorder="1" applyAlignment="1">
      <alignment vertical="center" wrapText="1"/>
    </xf>
    <xf numFmtId="166" fontId="9" fillId="3" borderId="6" xfId="0" applyNumberFormat="1" applyFont="1" applyFill="1" applyBorder="1" applyAlignment="1">
      <alignment vertical="center"/>
    </xf>
    <xf numFmtId="166" fontId="4" fillId="9" borderId="10" xfId="0" applyNumberFormat="1" applyFont="1" applyFill="1" applyBorder="1" applyAlignment="1">
      <alignment vertical="center" wrapText="1"/>
    </xf>
    <xf numFmtId="166" fontId="2" fillId="9" borderId="9" xfId="0" quotePrefix="1" applyNumberFormat="1" applyFont="1" applyFill="1" applyBorder="1" applyAlignment="1">
      <alignment horizontal="right" vertical="center" wrapText="1"/>
    </xf>
    <xf numFmtId="166" fontId="4" fillId="9" borderId="34" xfId="0" applyNumberFormat="1" applyFont="1" applyFill="1" applyBorder="1" applyAlignment="1">
      <alignment vertical="center" wrapText="1"/>
    </xf>
    <xf numFmtId="166" fontId="2" fillId="9" borderId="9" xfId="0" applyNumberFormat="1" applyFont="1" applyFill="1" applyBorder="1" applyAlignment="1">
      <alignment vertical="center" wrapText="1"/>
    </xf>
    <xf numFmtId="0" fontId="2" fillId="2" borderId="0" xfId="0" applyFont="1" applyFill="1" applyAlignment="1" applyProtection="1">
      <alignment vertical="center"/>
      <protection locked="0"/>
    </xf>
    <xf numFmtId="0" fontId="2" fillId="2" borderId="0" xfId="0" applyFont="1" applyFill="1" applyAlignment="1" applyProtection="1">
      <alignment horizontal="left" vertical="center" indent="3"/>
      <protection locked="0"/>
    </xf>
    <xf numFmtId="0" fontId="4" fillId="2" borderId="0" xfId="0" applyFont="1" applyFill="1" applyAlignment="1" applyProtection="1">
      <alignment horizontal="right"/>
      <protection locked="0"/>
    </xf>
    <xf numFmtId="3" fontId="4" fillId="2" borderId="0" xfId="0" applyNumberFormat="1" applyFont="1" applyFill="1" applyProtection="1">
      <protection locked="0"/>
    </xf>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right" vertical="center"/>
      <protection locked="0"/>
    </xf>
    <xf numFmtId="3" fontId="2" fillId="2" borderId="0" xfId="0" applyNumberFormat="1" applyFont="1" applyFill="1" applyAlignment="1" applyProtection="1">
      <alignment vertical="center"/>
      <protection locked="0"/>
    </xf>
    <xf numFmtId="3" fontId="4" fillId="2" borderId="0" xfId="0" applyNumberFormat="1" applyFont="1" applyFill="1" applyAlignment="1" applyProtection="1">
      <alignment vertical="center"/>
      <protection locked="0"/>
    </xf>
    <xf numFmtId="0" fontId="8" fillId="2" borderId="0" xfId="0" applyFont="1" applyFill="1" applyProtection="1">
      <protection locked="0"/>
    </xf>
    <xf numFmtId="0" fontId="2" fillId="2" borderId="0" xfId="0" applyFont="1" applyFill="1" applyAlignment="1" applyProtection="1">
      <alignment horizontal="center" vertical="center"/>
      <protection locked="0"/>
    </xf>
    <xf numFmtId="3" fontId="2" fillId="2" borderId="0" xfId="0" applyNumberFormat="1" applyFont="1" applyFill="1" applyAlignment="1" applyProtection="1">
      <alignment horizontal="center" vertical="center"/>
      <protection locked="0"/>
    </xf>
    <xf numFmtId="0" fontId="14" fillId="2" borderId="0" xfId="0" applyFont="1" applyFill="1" applyAlignment="1" applyProtection="1">
      <alignment vertical="center"/>
      <protection locked="0"/>
    </xf>
    <xf numFmtId="3" fontId="15" fillId="3" borderId="6" xfId="0" applyNumberFormat="1" applyFont="1" applyFill="1" applyBorder="1" applyAlignment="1" applyProtection="1">
      <alignment horizontal="center" vertical="center"/>
      <protection locked="0"/>
    </xf>
    <xf numFmtId="3" fontId="6" fillId="0" borderId="53" xfId="0" applyNumberFormat="1" applyFont="1" applyBorder="1" applyAlignment="1" applyProtection="1">
      <alignment vertical="center"/>
      <protection locked="0"/>
    </xf>
    <xf numFmtId="0" fontId="14" fillId="2" borderId="0" xfId="0" applyFont="1" applyFill="1" applyAlignment="1" applyProtection="1">
      <alignment horizontal="center" vertical="center"/>
      <protection locked="0"/>
    </xf>
    <xf numFmtId="3" fontId="15" fillId="3" borderId="25" xfId="0" quotePrefix="1" applyNumberFormat="1" applyFont="1" applyFill="1" applyBorder="1" applyAlignment="1" applyProtection="1">
      <alignment horizontal="center" vertical="center" wrapText="1"/>
      <protection locked="0"/>
    </xf>
    <xf numFmtId="3" fontId="15" fillId="3" borderId="26" xfId="0" applyNumberFormat="1" applyFont="1" applyFill="1" applyBorder="1" applyAlignment="1" applyProtection="1">
      <alignment horizontal="center" vertical="center" wrapText="1"/>
      <protection locked="0"/>
    </xf>
    <xf numFmtId="3" fontId="26" fillId="0" borderId="54" xfId="0" applyNumberFormat="1" applyFont="1" applyBorder="1" applyAlignment="1" applyProtection="1">
      <alignment vertical="center" wrapText="1"/>
      <protection locked="0"/>
    </xf>
    <xf numFmtId="3" fontId="26" fillId="0" borderId="48" xfId="0" applyNumberFormat="1" applyFont="1" applyBorder="1" applyAlignment="1" applyProtection="1">
      <alignment vertical="center" wrapText="1"/>
      <protection locked="0"/>
    </xf>
    <xf numFmtId="3" fontId="26" fillId="0" borderId="9" xfId="0" applyNumberFormat="1" applyFont="1" applyBorder="1" applyAlignment="1" applyProtection="1">
      <alignment vertical="center" wrapText="1"/>
      <protection locked="0"/>
    </xf>
    <xf numFmtId="3" fontId="26" fillId="0" borderId="49" xfId="0" applyNumberFormat="1" applyFont="1" applyBorder="1" applyAlignment="1" applyProtection="1">
      <alignment vertical="center" wrapText="1"/>
      <protection locked="0"/>
    </xf>
    <xf numFmtId="0" fontId="4" fillId="2" borderId="25"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9" xfId="0" applyFont="1" applyFill="1" applyBorder="1" applyAlignment="1" applyProtection="1">
      <alignment vertical="center"/>
      <protection locked="0"/>
    </xf>
    <xf numFmtId="0" fontId="4" fillId="2" borderId="9" xfId="0" applyFont="1" applyFill="1" applyBorder="1" applyAlignment="1" applyProtection="1">
      <alignment horizontal="right" vertical="center"/>
      <protection locked="0"/>
    </xf>
    <xf numFmtId="3" fontId="4" fillId="2" borderId="9" xfId="0" applyNumberFormat="1" applyFont="1" applyFill="1" applyBorder="1" applyAlignment="1" applyProtection="1">
      <alignment vertical="center"/>
      <protection locked="0"/>
    </xf>
    <xf numFmtId="3" fontId="4" fillId="2" borderId="25" xfId="0" applyNumberFormat="1" applyFont="1" applyFill="1" applyBorder="1" applyAlignment="1" applyProtection="1">
      <alignment vertical="center"/>
      <protection locked="0"/>
    </xf>
    <xf numFmtId="3" fontId="4" fillId="2" borderId="26" xfId="0" applyNumberFormat="1" applyFont="1" applyFill="1" applyBorder="1" applyAlignment="1" applyProtection="1">
      <alignment vertical="center"/>
      <protection locked="0"/>
    </xf>
    <xf numFmtId="3" fontId="6" fillId="0" borderId="54" xfId="0" applyNumberFormat="1" applyFont="1" applyBorder="1" applyAlignment="1" applyProtection="1">
      <alignment vertical="center"/>
      <protection locked="0"/>
    </xf>
    <xf numFmtId="9" fontId="6" fillId="0" borderId="48" xfId="1" applyFont="1" applyBorder="1" applyAlignment="1" applyProtection="1">
      <alignment vertical="center"/>
      <protection locked="0"/>
    </xf>
    <xf numFmtId="3" fontId="6" fillId="0" borderId="9" xfId="0" applyNumberFormat="1" applyFont="1" applyBorder="1" applyAlignment="1" applyProtection="1">
      <alignment vertical="center"/>
      <protection locked="0"/>
    </xf>
    <xf numFmtId="3" fontId="3" fillId="0" borderId="49" xfId="0" applyNumberFormat="1" applyFont="1" applyBorder="1" applyAlignment="1" applyProtection="1">
      <alignment vertical="center"/>
      <protection locked="0"/>
    </xf>
    <xf numFmtId="0" fontId="16" fillId="2" borderId="0" xfId="0" applyFont="1" applyFill="1" applyAlignment="1" applyProtection="1">
      <alignment vertical="center"/>
      <protection locked="0"/>
    </xf>
    <xf numFmtId="3" fontId="6" fillId="0" borderId="55" xfId="0" applyNumberFormat="1" applyFont="1" applyBorder="1" applyAlignment="1" applyProtection="1">
      <alignment vertical="center"/>
      <protection locked="0"/>
    </xf>
    <xf numFmtId="9" fontId="6" fillId="0" borderId="50" xfId="1" applyFont="1" applyBorder="1" applyAlignment="1" applyProtection="1">
      <alignment vertical="center"/>
      <protection locked="0"/>
    </xf>
    <xf numFmtId="3" fontId="6" fillId="0" borderId="51" xfId="0" applyNumberFormat="1" applyFont="1" applyBorder="1" applyAlignment="1" applyProtection="1">
      <alignment vertical="center"/>
      <protection locked="0"/>
    </xf>
    <xf numFmtId="3" fontId="3" fillId="0" borderId="52" xfId="0" applyNumberFormat="1" applyFont="1" applyBorder="1" applyAlignment="1" applyProtection="1">
      <alignment vertical="center"/>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right" vertical="center"/>
      <protection locked="0"/>
    </xf>
    <xf numFmtId="165" fontId="9" fillId="3" borderId="6" xfId="0" applyNumberFormat="1" applyFont="1" applyFill="1" applyBorder="1" applyAlignment="1" applyProtection="1">
      <alignment vertical="center"/>
      <protection locked="0"/>
    </xf>
    <xf numFmtId="3" fontId="9" fillId="3" borderId="6" xfId="0" applyNumberFormat="1" applyFont="1" applyFill="1" applyBorder="1" applyAlignment="1" applyProtection="1">
      <alignment vertical="center"/>
      <protection locked="0"/>
    </xf>
    <xf numFmtId="0" fontId="13" fillId="2" borderId="0" xfId="0" applyFont="1" applyFill="1" applyAlignment="1" applyProtection="1">
      <alignment vertical="center"/>
      <protection locked="0"/>
    </xf>
    <xf numFmtId="0" fontId="9" fillId="2" borderId="0" xfId="0" quotePrefix="1" applyFont="1" applyFill="1" applyAlignment="1" applyProtection="1">
      <alignment horizontal="left" vertical="center"/>
      <protection locked="0"/>
    </xf>
    <xf numFmtId="0" fontId="9" fillId="2" borderId="0" xfId="0" quotePrefix="1" applyFont="1" applyFill="1" applyAlignment="1" applyProtection="1">
      <alignment horizontal="right" vertical="center"/>
      <protection locked="0"/>
    </xf>
    <xf numFmtId="3" fontId="13" fillId="2" borderId="0" xfId="0" applyNumberFormat="1" applyFont="1" applyFill="1" applyAlignment="1" applyProtection="1">
      <alignment vertical="center"/>
      <protection locked="0"/>
    </xf>
    <xf numFmtId="0" fontId="17" fillId="2" borderId="0" xfId="0" applyFont="1" applyFill="1" applyAlignment="1" applyProtection="1">
      <alignment vertical="center"/>
      <protection locked="0"/>
    </xf>
    <xf numFmtId="3" fontId="15" fillId="3" borderId="0" xfId="0" applyNumberFormat="1" applyFont="1" applyFill="1" applyAlignment="1" applyProtection="1">
      <alignment horizontal="center" vertical="center"/>
      <protection locked="0"/>
    </xf>
    <xf numFmtId="3" fontId="6" fillId="0" borderId="3" xfId="0" applyNumberFormat="1" applyFont="1" applyBorder="1" applyAlignment="1" applyProtection="1">
      <alignment vertical="center"/>
      <protection locked="0"/>
    </xf>
    <xf numFmtId="3" fontId="15" fillId="3" borderId="25" xfId="0" applyNumberFormat="1" applyFont="1" applyFill="1" applyBorder="1" applyAlignment="1" applyProtection="1">
      <alignment horizontal="center" vertical="center" wrapText="1"/>
      <protection locked="0"/>
    </xf>
    <xf numFmtId="3" fontId="15" fillId="3" borderId="0" xfId="0" applyNumberFormat="1" applyFont="1" applyFill="1" applyAlignment="1" applyProtection="1">
      <alignment horizontal="center" vertical="center" wrapText="1"/>
      <protection locked="0"/>
    </xf>
    <xf numFmtId="0" fontId="4" fillId="2" borderId="18"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2" xfId="0" applyFont="1" applyFill="1" applyBorder="1" applyAlignment="1" applyProtection="1">
      <alignment vertical="center"/>
      <protection locked="0"/>
    </xf>
    <xf numFmtId="0" fontId="4" fillId="2" borderId="2" xfId="0" applyFont="1" applyFill="1" applyBorder="1" applyAlignment="1" applyProtection="1">
      <alignment horizontal="right" vertical="center"/>
      <protection locked="0"/>
    </xf>
    <xf numFmtId="3" fontId="4" fillId="2" borderId="19" xfId="0" applyNumberFormat="1" applyFont="1" applyFill="1" applyBorder="1" applyAlignment="1" applyProtection="1">
      <alignment vertical="center"/>
      <protection locked="0"/>
    </xf>
    <xf numFmtId="0" fontId="4" fillId="2" borderId="0" xfId="0" quotePrefix="1" applyFont="1" applyFill="1" applyAlignment="1" applyProtection="1">
      <alignment horizontal="left" vertical="center"/>
      <protection locked="0"/>
    </xf>
    <xf numFmtId="0" fontId="4" fillId="2" borderId="0" xfId="0" quotePrefix="1" applyFont="1" applyFill="1" applyAlignment="1" applyProtection="1">
      <alignment horizontal="right" vertical="center"/>
      <protection locked="0"/>
    </xf>
    <xf numFmtId="165" fontId="2" fillId="2" borderId="0" xfId="0" applyNumberFormat="1" applyFont="1" applyFill="1" applyAlignment="1" applyProtection="1">
      <alignment vertical="center"/>
      <protection locked="0"/>
    </xf>
    <xf numFmtId="3" fontId="9" fillId="3" borderId="0" xfId="0" applyNumberFormat="1" applyFont="1" applyFill="1" applyAlignment="1" applyProtection="1">
      <alignment vertical="center"/>
      <protection locked="0"/>
    </xf>
    <xf numFmtId="165" fontId="4" fillId="2" borderId="0" xfId="0" applyNumberFormat="1" applyFont="1" applyFill="1" applyAlignment="1" applyProtection="1">
      <alignment vertical="center"/>
      <protection locked="0"/>
    </xf>
    <xf numFmtId="165" fontId="4" fillId="2" borderId="0" xfId="0" applyNumberFormat="1" applyFont="1" applyFill="1" applyProtection="1">
      <protection locked="0"/>
    </xf>
    <xf numFmtId="42" fontId="3" fillId="10" borderId="9" xfId="3" applyFont="1" applyFill="1" applyBorder="1" applyAlignment="1" applyProtection="1">
      <alignment vertical="center"/>
    </xf>
    <xf numFmtId="166" fontId="2" fillId="4" borderId="11" xfId="0" applyNumberFormat="1" applyFont="1" applyFill="1" applyBorder="1" applyAlignment="1">
      <alignment vertical="center" wrapText="1"/>
    </xf>
    <xf numFmtId="166" fontId="2" fillId="4" borderId="15" xfId="0" applyNumberFormat="1" applyFont="1" applyFill="1" applyBorder="1" applyAlignment="1">
      <alignment vertical="center" wrapText="1"/>
    </xf>
    <xf numFmtId="0" fontId="2" fillId="2" borderId="7" xfId="0" quotePrefix="1" applyFont="1" applyFill="1" applyBorder="1" applyAlignment="1">
      <alignment horizontal="left" vertical="center" indent="1"/>
    </xf>
    <xf numFmtId="3" fontId="3" fillId="0" borderId="9" xfId="0" applyNumberFormat="1" applyFont="1" applyBorder="1" applyAlignment="1" applyProtection="1">
      <alignment horizontal="center" vertical="center"/>
      <protection locked="0"/>
    </xf>
    <xf numFmtId="3" fontId="3" fillId="0" borderId="3" xfId="0" applyNumberFormat="1" applyFont="1" applyBorder="1" applyAlignment="1" applyProtection="1">
      <alignment horizontal="center" vertical="center" wrapText="1"/>
      <protection locked="0"/>
    </xf>
    <xf numFmtId="3" fontId="3" fillId="0" borderId="9" xfId="0" applyNumberFormat="1" applyFont="1" applyBorder="1" applyAlignment="1" applyProtection="1">
      <alignment horizontal="center" vertical="center" wrapText="1"/>
      <protection locked="0"/>
    </xf>
    <xf numFmtId="41" fontId="6" fillId="0" borderId="9" xfId="4" applyFont="1" applyBorder="1" applyAlignment="1" applyProtection="1">
      <alignment vertical="center"/>
      <protection locked="0"/>
    </xf>
    <xf numFmtId="41" fontId="6" fillId="0" borderId="51" xfId="4" applyFont="1" applyBorder="1" applyAlignment="1" applyProtection="1">
      <alignment vertical="center"/>
      <protection locked="0"/>
    </xf>
    <xf numFmtId="164" fontId="4" fillId="0" borderId="15" xfId="0" applyNumberFormat="1" applyFont="1" applyBorder="1" applyAlignment="1">
      <alignment vertical="center" wrapText="1"/>
    </xf>
    <xf numFmtId="0" fontId="2" fillId="2" borderId="0" xfId="0" applyFont="1" applyFill="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2" borderId="0" xfId="0" applyFont="1" applyFill="1" applyAlignment="1">
      <alignment horizontal="left" vertical="center" indent="2"/>
    </xf>
    <xf numFmtId="0" fontId="3" fillId="2" borderId="0" xfId="0" applyFont="1" applyFill="1" applyAlignment="1">
      <alignment horizontal="center" vertical="center"/>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5" xfId="0" applyFont="1" applyFill="1" applyBorder="1" applyAlignment="1">
      <alignment horizontal="center" vertical="center"/>
    </xf>
    <xf numFmtId="3" fontId="26" fillId="0" borderId="1" xfId="0" applyNumberFormat="1" applyFont="1" applyBorder="1" applyAlignment="1" applyProtection="1">
      <alignment horizontal="center" vertical="center" wrapText="1"/>
      <protection locked="0"/>
    </xf>
    <xf numFmtId="3" fontId="26" fillId="0" borderId="3" xfId="0" applyNumberFormat="1" applyFont="1" applyBorder="1" applyAlignment="1" applyProtection="1">
      <alignment horizontal="center" vertical="center" wrapText="1"/>
      <protection locked="0"/>
    </xf>
    <xf numFmtId="3" fontId="3" fillId="0" borderId="30" xfId="0" applyNumberFormat="1" applyFont="1" applyBorder="1" applyAlignment="1" applyProtection="1">
      <alignment horizontal="center" vertical="center" wrapText="1"/>
      <protection locked="0"/>
    </xf>
    <xf numFmtId="3" fontId="3" fillId="0" borderId="31" xfId="0" applyNumberFormat="1" applyFont="1" applyBorder="1" applyAlignment="1" applyProtection="1">
      <alignment horizontal="center" vertical="center" wrapText="1"/>
      <protection locked="0"/>
    </xf>
    <xf numFmtId="3" fontId="3" fillId="0" borderId="39" xfId="0" applyNumberFormat="1" applyFont="1" applyBorder="1" applyAlignment="1" applyProtection="1">
      <alignment horizontal="center" vertical="center" wrapText="1"/>
      <protection locked="0"/>
    </xf>
    <xf numFmtId="3" fontId="3" fillId="0" borderId="9" xfId="0" applyNumberFormat="1" applyFont="1" applyBorder="1" applyAlignment="1">
      <alignment horizontal="center" vertical="center"/>
    </xf>
    <xf numFmtId="3" fontId="3" fillId="0" borderId="45" xfId="0" applyNumberFormat="1" applyFont="1" applyBorder="1" applyAlignment="1" applyProtection="1">
      <alignment horizontal="center" vertical="center" wrapText="1"/>
      <protection locked="0"/>
    </xf>
    <xf numFmtId="3" fontId="3" fillId="0" borderId="46" xfId="0" applyNumberFormat="1" applyFont="1" applyBorder="1" applyAlignment="1" applyProtection="1">
      <alignment horizontal="center" vertical="center" wrapText="1"/>
      <protection locked="0"/>
    </xf>
    <xf numFmtId="3" fontId="3" fillId="0" borderId="47" xfId="0" applyNumberFormat="1" applyFont="1" applyBorder="1" applyAlignment="1" applyProtection="1">
      <alignment horizontal="center" vertical="center" wrapText="1"/>
      <protection locked="0"/>
    </xf>
    <xf numFmtId="3" fontId="15" fillId="3" borderId="18" xfId="0" quotePrefix="1" applyNumberFormat="1" applyFont="1" applyFill="1" applyBorder="1" applyAlignment="1" applyProtection="1">
      <alignment horizontal="center" vertical="center"/>
      <protection locked="0"/>
    </xf>
    <xf numFmtId="3" fontId="15" fillId="3" borderId="19" xfId="0" quotePrefix="1" applyNumberFormat="1" applyFont="1" applyFill="1" applyBorder="1" applyAlignment="1" applyProtection="1">
      <alignment horizontal="center" vertical="center"/>
      <protection locked="0"/>
    </xf>
    <xf numFmtId="0" fontId="9" fillId="3" borderId="16" xfId="0" quotePrefix="1" applyFont="1" applyFill="1" applyBorder="1" applyAlignment="1" applyProtection="1">
      <alignment horizontal="left" vertical="center"/>
      <protection locked="0"/>
    </xf>
    <xf numFmtId="0" fontId="9" fillId="3" borderId="32" xfId="0" quotePrefix="1" applyFont="1" applyFill="1" applyBorder="1" applyAlignment="1" applyProtection="1">
      <alignment horizontal="left" vertical="center"/>
      <protection locked="0"/>
    </xf>
    <xf numFmtId="0" fontId="9" fillId="3" borderId="4" xfId="0" quotePrefix="1" applyFont="1" applyFill="1" applyBorder="1" applyAlignment="1" applyProtection="1">
      <alignment horizontal="left" vertical="center"/>
      <protection locked="0"/>
    </xf>
    <xf numFmtId="0" fontId="15" fillId="3" borderId="20" xfId="0" applyFont="1" applyFill="1" applyBorder="1" applyAlignment="1" applyProtection="1">
      <alignment horizontal="center" vertical="center" wrapText="1"/>
      <protection locked="0"/>
    </xf>
    <xf numFmtId="0" fontId="15" fillId="3" borderId="32" xfId="0" applyFont="1" applyFill="1" applyBorder="1" applyAlignment="1" applyProtection="1">
      <alignment horizontal="center" vertical="center" wrapText="1"/>
      <protection locked="0"/>
    </xf>
    <xf numFmtId="0" fontId="15" fillId="3" borderId="21" xfId="0" applyFont="1" applyFill="1" applyBorder="1" applyAlignment="1" applyProtection="1">
      <alignment horizontal="center" vertical="center" wrapText="1"/>
      <protection locked="0"/>
    </xf>
    <xf numFmtId="0" fontId="15" fillId="3" borderId="22" xfId="0" applyFont="1" applyFill="1" applyBorder="1" applyAlignment="1" applyProtection="1">
      <alignment horizontal="center" vertical="center" wrapText="1"/>
      <protection locked="0"/>
    </xf>
    <xf numFmtId="0" fontId="15" fillId="3" borderId="33" xfId="0" applyFont="1" applyFill="1" applyBorder="1" applyAlignment="1" applyProtection="1">
      <alignment horizontal="center" vertical="center" wrapText="1"/>
      <protection locked="0"/>
    </xf>
    <xf numFmtId="0" fontId="15" fillId="3" borderId="23"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protection locked="0"/>
    </xf>
    <xf numFmtId="0" fontId="15" fillId="3" borderId="24"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3" fontId="15" fillId="3" borderId="43" xfId="0" quotePrefix="1" applyNumberFormat="1" applyFont="1" applyFill="1" applyBorder="1" applyAlignment="1" applyProtection="1">
      <alignment horizontal="center" vertical="center" wrapText="1"/>
      <protection locked="0"/>
    </xf>
    <xf numFmtId="3" fontId="15" fillId="3" borderId="44" xfId="0" quotePrefix="1" applyNumberFormat="1" applyFont="1" applyFill="1" applyBorder="1" applyAlignment="1" applyProtection="1">
      <alignment horizontal="center" vertical="center" wrapText="1"/>
      <protection locked="0"/>
    </xf>
    <xf numFmtId="0" fontId="9" fillId="3" borderId="40" xfId="0" quotePrefix="1" applyFont="1" applyFill="1" applyBorder="1" applyAlignment="1" applyProtection="1">
      <alignment horizontal="left" vertical="center"/>
      <protection locked="0"/>
    </xf>
    <xf numFmtId="0" fontId="9" fillId="3" borderId="41" xfId="0" quotePrefix="1" applyFont="1" applyFill="1" applyBorder="1" applyAlignment="1" applyProtection="1">
      <alignment horizontal="left" vertical="center"/>
      <protection locked="0"/>
    </xf>
    <xf numFmtId="0" fontId="9" fillId="3" borderId="42" xfId="0" quotePrefix="1" applyFont="1" applyFill="1" applyBorder="1" applyAlignment="1" applyProtection="1">
      <alignment horizontal="left" vertical="center"/>
      <protection locked="0"/>
    </xf>
    <xf numFmtId="0" fontId="9" fillId="3" borderId="30" xfId="0" quotePrefix="1" applyFont="1" applyFill="1" applyBorder="1" applyAlignment="1" applyProtection="1">
      <alignment horizontal="left" vertical="center"/>
      <protection locked="0"/>
    </xf>
    <xf numFmtId="0" fontId="9" fillId="3" borderId="31" xfId="0" quotePrefix="1" applyFont="1" applyFill="1" applyBorder="1" applyAlignment="1" applyProtection="1">
      <alignment horizontal="left" vertical="center"/>
      <protection locked="0"/>
    </xf>
    <xf numFmtId="0" fontId="9" fillId="3" borderId="39" xfId="0" quotePrefix="1" applyFont="1" applyFill="1" applyBorder="1" applyAlignment="1" applyProtection="1">
      <alignment horizontal="left" vertical="center"/>
      <protection locked="0"/>
    </xf>
    <xf numFmtId="3" fontId="9" fillId="3" borderId="30" xfId="0" quotePrefix="1" applyNumberFormat="1" applyFont="1" applyFill="1" applyBorder="1" applyAlignment="1" applyProtection="1">
      <alignment horizontal="right" vertical="center"/>
      <protection locked="0"/>
    </xf>
    <xf numFmtId="3" fontId="9" fillId="3" borderId="39" xfId="0" quotePrefix="1" applyNumberFormat="1" applyFont="1" applyFill="1" applyBorder="1" applyAlignment="1" applyProtection="1">
      <alignment horizontal="right" vertical="center"/>
      <protection locked="0"/>
    </xf>
    <xf numFmtId="0" fontId="21" fillId="5" borderId="9" xfId="0" applyFont="1" applyFill="1" applyBorder="1" applyAlignment="1">
      <alignment horizontal="justify" vertical="center"/>
    </xf>
    <xf numFmtId="0" fontId="20" fillId="0" borderId="16" xfId="0" applyFont="1" applyBorder="1" applyAlignment="1">
      <alignment horizontal="left" vertical="top"/>
    </xf>
    <xf numFmtId="0" fontId="20" fillId="0" borderId="32" xfId="0" applyFont="1" applyBorder="1" applyAlignment="1">
      <alignment horizontal="left" vertical="top"/>
    </xf>
    <xf numFmtId="0" fontId="20" fillId="0" borderId="4" xfId="0" applyFont="1" applyBorder="1" applyAlignment="1">
      <alignment horizontal="left" vertical="top"/>
    </xf>
    <xf numFmtId="0" fontId="20" fillId="0" borderId="34" xfId="0" applyFont="1" applyBorder="1" applyAlignment="1">
      <alignment horizontal="left" vertical="top"/>
    </xf>
    <xf numFmtId="0" fontId="20" fillId="0" borderId="0" xfId="0" applyFont="1" applyAlignment="1">
      <alignment horizontal="left" vertical="top"/>
    </xf>
    <xf numFmtId="0" fontId="20" fillId="0" borderId="35" xfId="0" applyFont="1" applyBorder="1" applyAlignment="1">
      <alignment horizontal="left" vertical="top"/>
    </xf>
    <xf numFmtId="0" fontId="20" fillId="0" borderId="36" xfId="0" applyFont="1" applyBorder="1" applyAlignment="1">
      <alignment horizontal="left" vertical="top"/>
    </xf>
    <xf numFmtId="0" fontId="20" fillId="0" borderId="33" xfId="0" applyFont="1" applyBorder="1" applyAlignment="1">
      <alignment horizontal="left" vertical="top"/>
    </xf>
    <xf numFmtId="0" fontId="20" fillId="0" borderId="5" xfId="0" applyFont="1" applyBorder="1" applyAlignment="1">
      <alignment horizontal="left" vertical="top"/>
    </xf>
    <xf numFmtId="0" fontId="21" fillId="5" borderId="34" xfId="0" applyFont="1" applyFill="1" applyBorder="1" applyAlignment="1">
      <alignment horizontal="left" vertical="center"/>
    </xf>
    <xf numFmtId="0" fontId="21" fillId="5" borderId="0" xfId="0" applyFont="1" applyFill="1" applyAlignment="1">
      <alignment horizontal="left" vertical="center"/>
    </xf>
    <xf numFmtId="0" fontId="0" fillId="0" borderId="16" xfId="0"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0" fillId="0" borderId="0" xfId="0"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33" xfId="0" applyBorder="1" applyAlignment="1">
      <alignment horizontal="left" vertical="top"/>
    </xf>
    <xf numFmtId="0" fontId="0" fillId="0" borderId="5" xfId="0" applyBorder="1" applyAlignment="1">
      <alignment horizontal="left" vertical="top"/>
    </xf>
    <xf numFmtId="0" fontId="19" fillId="7" borderId="9" xfId="0" applyFont="1" applyFill="1" applyBorder="1" applyAlignment="1">
      <alignment horizontal="left" vertical="center" wrapText="1"/>
    </xf>
    <xf numFmtId="0" fontId="21" fillId="5" borderId="1" xfId="0" applyFont="1" applyFill="1" applyBorder="1" applyAlignment="1">
      <alignment horizontal="left" vertical="center"/>
    </xf>
    <xf numFmtId="0" fontId="21" fillId="5" borderId="2" xfId="0" applyFont="1" applyFill="1" applyBorder="1" applyAlignment="1">
      <alignment horizontal="left" vertical="center"/>
    </xf>
    <xf numFmtId="0" fontId="21" fillId="5" borderId="3" xfId="0" applyFont="1" applyFill="1" applyBorder="1" applyAlignment="1">
      <alignment horizontal="left" vertical="center"/>
    </xf>
    <xf numFmtId="0" fontId="2" fillId="2" borderId="6" xfId="0" quotePrefix="1" applyFont="1" applyFill="1" applyBorder="1" applyAlignment="1">
      <alignment horizontal="left" vertical="center" indent="2"/>
    </xf>
    <xf numFmtId="0" fontId="2" fillId="2" borderId="7" xfId="0" quotePrefix="1" applyFont="1" applyFill="1" applyBorder="1" applyAlignment="1">
      <alignment horizontal="left" vertical="center" indent="2"/>
    </xf>
    <xf numFmtId="0" fontId="2" fillId="2" borderId="8" xfId="0" quotePrefix="1" applyFont="1" applyFill="1" applyBorder="1" applyAlignment="1">
      <alignment horizontal="left" vertical="center" indent="2"/>
    </xf>
    <xf numFmtId="0" fontId="9" fillId="3" borderId="6" xfId="0" quotePrefix="1" applyFont="1" applyFill="1" applyBorder="1" applyAlignment="1">
      <alignment horizontal="left" vertical="center"/>
    </xf>
    <xf numFmtId="0" fontId="9" fillId="3" borderId="8" xfId="0" quotePrefix="1" applyFont="1" applyFill="1" applyBorder="1" applyAlignment="1">
      <alignment horizontal="left" vertical="center"/>
    </xf>
    <xf numFmtId="3" fontId="9" fillId="3" borderId="1" xfId="0" applyNumberFormat="1" applyFont="1" applyFill="1" applyBorder="1" applyAlignment="1">
      <alignment horizontal="center" vertical="center" wrapText="1"/>
    </xf>
    <xf numFmtId="3" fontId="9" fillId="3" borderId="3"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3" fontId="9" fillId="3" borderId="8" xfId="0" applyNumberFormat="1" applyFont="1" applyFill="1" applyBorder="1" applyAlignment="1">
      <alignment horizontal="center" vertical="center" wrapText="1"/>
    </xf>
    <xf numFmtId="0" fontId="4" fillId="2" borderId="1" xfId="0" quotePrefix="1" applyFont="1" applyFill="1" applyBorder="1" applyAlignment="1">
      <alignment horizontal="left" vertical="center"/>
    </xf>
    <xf numFmtId="0" fontId="4" fillId="2" borderId="2" xfId="0" quotePrefix="1" applyFont="1" applyFill="1" applyBorder="1" applyAlignment="1">
      <alignment horizontal="left" vertical="center"/>
    </xf>
    <xf numFmtId="0" fontId="4" fillId="2" borderId="3" xfId="0" quotePrefix="1" applyFont="1" applyFill="1" applyBorder="1" applyAlignment="1">
      <alignment horizontal="left" vertical="center"/>
    </xf>
    <xf numFmtId="0" fontId="4" fillId="7" borderId="1" xfId="0" quotePrefix="1" applyFont="1" applyFill="1" applyBorder="1" applyAlignment="1">
      <alignment horizontal="left" vertical="center"/>
    </xf>
    <xf numFmtId="0" fontId="4" fillId="7" borderId="2" xfId="0" quotePrefix="1" applyFont="1" applyFill="1" applyBorder="1" applyAlignment="1">
      <alignment horizontal="left" vertical="center"/>
    </xf>
    <xf numFmtId="0" fontId="4" fillId="7" borderId="3" xfId="0" quotePrefix="1" applyFont="1" applyFill="1" applyBorder="1" applyAlignment="1">
      <alignment horizontal="left" vertical="center"/>
    </xf>
    <xf numFmtId="0" fontId="9" fillId="3" borderId="7" xfId="0" quotePrefix="1" applyFont="1" applyFill="1" applyBorder="1" applyAlignment="1">
      <alignment horizontal="left" vertical="center"/>
    </xf>
    <xf numFmtId="3" fontId="9" fillId="3" borderId="1" xfId="0" applyNumberFormat="1" applyFont="1" applyFill="1" applyBorder="1" applyAlignment="1">
      <alignment horizontal="center" vertical="center"/>
    </xf>
    <xf numFmtId="3" fontId="9" fillId="3" borderId="2" xfId="0" applyNumberFormat="1" applyFont="1" applyFill="1" applyBorder="1" applyAlignment="1">
      <alignment horizontal="center" vertical="center"/>
    </xf>
    <xf numFmtId="3" fontId="9" fillId="3" borderId="3" xfId="0" applyNumberFormat="1" applyFont="1" applyFill="1" applyBorder="1" applyAlignment="1">
      <alignment horizontal="center" vertical="center"/>
    </xf>
    <xf numFmtId="0" fontId="2" fillId="7" borderId="1" xfId="0" quotePrefix="1" applyFont="1" applyFill="1" applyBorder="1" applyAlignment="1">
      <alignment horizontal="left" vertical="center"/>
    </xf>
    <xf numFmtId="0" fontId="2" fillId="7" borderId="2" xfId="0" quotePrefix="1" applyFont="1" applyFill="1" applyBorder="1" applyAlignment="1">
      <alignment horizontal="left" vertical="center"/>
    </xf>
    <xf numFmtId="0" fontId="2" fillId="7" borderId="3" xfId="0" quotePrefix="1" applyFont="1" applyFill="1" applyBorder="1" applyAlignment="1">
      <alignment horizontal="left" vertical="center"/>
    </xf>
    <xf numFmtId="0" fontId="4" fillId="0" borderId="1" xfId="0" quotePrefix="1" applyFont="1" applyBorder="1" applyAlignment="1">
      <alignment horizontal="left" vertical="center"/>
    </xf>
    <xf numFmtId="0" fontId="4" fillId="0" borderId="2" xfId="0" quotePrefix="1" applyFont="1" applyBorder="1" applyAlignment="1">
      <alignment horizontal="left" vertical="center"/>
    </xf>
    <xf numFmtId="0" fontId="4" fillId="0" borderId="3" xfId="0" quotePrefix="1" applyFont="1" applyBorder="1" applyAlignment="1">
      <alignment horizontal="left" vertical="center"/>
    </xf>
    <xf numFmtId="0" fontId="9" fillId="3" borderId="6" xfId="0" quotePrefix="1" applyFont="1" applyFill="1" applyBorder="1" applyAlignment="1">
      <alignment horizontal="center" vertical="center"/>
    </xf>
    <xf numFmtId="0" fontId="9" fillId="3" borderId="7" xfId="0" quotePrefix="1" applyFont="1" applyFill="1" applyBorder="1" applyAlignment="1">
      <alignment horizontal="center" vertical="center"/>
    </xf>
    <xf numFmtId="0" fontId="9" fillId="3" borderId="8" xfId="0" quotePrefix="1" applyFont="1" applyFill="1" applyBorder="1" applyAlignment="1">
      <alignment horizontal="center" vertical="center"/>
    </xf>
    <xf numFmtId="0" fontId="9" fillId="3" borderId="27" xfId="0" quotePrefix="1" applyFont="1" applyFill="1" applyBorder="1" applyAlignment="1">
      <alignment horizontal="left" vertical="center"/>
    </xf>
    <xf numFmtId="0" fontId="9" fillId="3" borderId="28" xfId="0" quotePrefix="1" applyFont="1" applyFill="1" applyBorder="1" applyAlignment="1">
      <alignment horizontal="left" vertical="center"/>
    </xf>
    <xf numFmtId="0" fontId="9" fillId="3" borderId="29" xfId="0" quotePrefix="1" applyFont="1" applyFill="1" applyBorder="1" applyAlignment="1">
      <alignment horizontal="left" vertical="center"/>
    </xf>
    <xf numFmtId="3" fontId="9" fillId="3" borderId="30" xfId="0" quotePrefix="1" applyNumberFormat="1" applyFont="1" applyFill="1" applyBorder="1" applyAlignment="1">
      <alignment horizontal="right" vertical="center"/>
    </xf>
    <xf numFmtId="0" fontId="0" fillId="0" borderId="31" xfId="0" applyBorder="1" applyAlignment="1">
      <alignment horizontal="right" vertical="center"/>
    </xf>
    <xf numFmtId="3" fontId="15" fillId="3" borderId="18" xfId="0" quotePrefix="1" applyNumberFormat="1" applyFont="1" applyFill="1" applyBorder="1" applyAlignment="1">
      <alignment horizontal="center" vertical="center"/>
    </xf>
    <xf numFmtId="3" fontId="15" fillId="3" borderId="19" xfId="0" quotePrefix="1" applyNumberFormat="1" applyFont="1" applyFill="1" applyBorder="1" applyAlignment="1">
      <alignment horizontal="center" vertical="center"/>
    </xf>
    <xf numFmtId="0" fontId="15" fillId="3" borderId="20"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3" fontId="15" fillId="3" borderId="6" xfId="0" quotePrefix="1" applyNumberFormat="1" applyFont="1" applyFill="1" applyBorder="1" applyAlignment="1">
      <alignment horizontal="center" vertical="center" wrapText="1"/>
    </xf>
    <xf numFmtId="3" fontId="15" fillId="3" borderId="8" xfId="0" applyNumberFormat="1" applyFont="1" applyFill="1" applyBorder="1" applyAlignment="1">
      <alignment horizontal="center" vertical="center" wrapText="1"/>
    </xf>
    <xf numFmtId="0" fontId="21" fillId="5" borderId="1" xfId="0" applyFont="1" applyFill="1" applyBorder="1" applyAlignment="1">
      <alignment horizontal="justify" vertical="center"/>
    </xf>
    <xf numFmtId="0" fontId="21" fillId="5" borderId="2" xfId="0" applyFont="1" applyFill="1" applyBorder="1" applyAlignment="1">
      <alignment horizontal="justify" vertical="center"/>
    </xf>
    <xf numFmtId="0" fontId="21" fillId="5" borderId="3" xfId="0" applyFont="1" applyFill="1" applyBorder="1" applyAlignment="1">
      <alignment horizontal="justify" vertical="center"/>
    </xf>
    <xf numFmtId="0" fontId="19" fillId="7" borderId="1" xfId="0" applyFont="1" applyFill="1" applyBorder="1" applyAlignment="1">
      <alignment horizontal="left" wrapText="1"/>
    </xf>
    <xf numFmtId="0" fontId="19" fillId="7" borderId="2" xfId="0" applyFont="1" applyFill="1" applyBorder="1" applyAlignment="1">
      <alignment horizontal="left" wrapText="1"/>
    </xf>
    <xf numFmtId="0" fontId="19" fillId="7" borderId="3" xfId="0" applyFont="1" applyFill="1" applyBorder="1" applyAlignment="1">
      <alignment horizontal="left" wrapText="1"/>
    </xf>
    <xf numFmtId="0" fontId="20" fillId="0" borderId="16" xfId="0" applyFont="1" applyBorder="1" applyAlignment="1">
      <alignment horizontal="left" vertical="center"/>
    </xf>
    <xf numFmtId="0" fontId="20" fillId="0" borderId="32" xfId="0" applyFont="1" applyBorder="1" applyAlignment="1">
      <alignment horizontal="left" vertical="center"/>
    </xf>
    <xf numFmtId="0" fontId="20" fillId="0" borderId="4" xfId="0" applyFont="1" applyBorder="1" applyAlignment="1">
      <alignment horizontal="left" vertical="center"/>
    </xf>
    <xf numFmtId="0" fontId="20" fillId="0" borderId="34" xfId="0" applyFont="1" applyBorder="1" applyAlignment="1">
      <alignment horizontal="left" vertical="center"/>
    </xf>
    <xf numFmtId="0" fontId="20" fillId="0" borderId="0" xfId="0" applyFont="1" applyAlignment="1">
      <alignment horizontal="left" vertical="center"/>
    </xf>
    <xf numFmtId="0" fontId="20" fillId="0" borderId="35" xfId="0" applyFont="1" applyBorder="1" applyAlignment="1">
      <alignment horizontal="left" vertical="center"/>
    </xf>
    <xf numFmtId="0" fontId="20" fillId="0" borderId="36" xfId="0" applyFont="1" applyBorder="1" applyAlignment="1">
      <alignment horizontal="left" vertical="center"/>
    </xf>
    <xf numFmtId="0" fontId="20" fillId="0" borderId="33" xfId="0" applyFont="1" applyBorder="1" applyAlignment="1">
      <alignment horizontal="left" vertical="center"/>
    </xf>
    <xf numFmtId="0" fontId="20" fillId="0" borderId="5" xfId="0" applyFont="1" applyBorder="1" applyAlignment="1">
      <alignment horizontal="left" vertical="center"/>
    </xf>
    <xf numFmtId="0" fontId="0" fillId="0" borderId="16" xfId="0" applyBorder="1" applyAlignment="1">
      <alignment horizontal="center"/>
    </xf>
    <xf numFmtId="0" fontId="0" fillId="0" borderId="32" xfId="0" applyBorder="1" applyAlignment="1">
      <alignment horizontal="center"/>
    </xf>
    <xf numFmtId="0" fontId="0" fillId="0" borderId="4" xfId="0" applyBorder="1" applyAlignment="1">
      <alignment horizontal="center"/>
    </xf>
    <xf numFmtId="0" fontId="0" fillId="0" borderId="34" xfId="0" applyBorder="1" applyAlignment="1">
      <alignment horizontal="center"/>
    </xf>
    <xf numFmtId="0" fontId="0" fillId="0" borderId="0" xfId="0"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3" xfId="0" applyBorder="1" applyAlignment="1">
      <alignment horizontal="center"/>
    </xf>
    <xf numFmtId="0" fontId="0" fillId="0" borderId="5" xfId="0" applyBorder="1" applyAlignment="1">
      <alignment horizontal="center"/>
    </xf>
  </cellXfs>
  <cellStyles count="5">
    <cellStyle name="Millares [0]" xfId="4" builtinId="6"/>
    <cellStyle name="Millares [0] 2" xfId="2" xr:uid="{00000000-0005-0000-0000-000000000000}"/>
    <cellStyle name="Moneda [0]" xfId="3" builtinId="7"/>
    <cellStyle name="Normal" xfId="0" builtinId="0"/>
    <cellStyle name="Porcentaje" xfId="1" builtinId="5"/>
  </cellStyles>
  <dxfs count="15">
    <dxf>
      <font>
        <condense val="0"/>
        <extend val="0"/>
        <color indexed="9"/>
      </font>
    </dxf>
    <dxf>
      <font>
        <condense val="0"/>
        <extend val="0"/>
        <color indexed="9"/>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s>
  <tableStyles count="0" defaultTableStyle="TableStyleMedium2" defaultPivotStyle="PivotStyleLight16"/>
  <colors>
    <mruColors>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tabSelected="1" view="pageBreakPreview" zoomScaleNormal="100" zoomScaleSheetLayoutView="100" workbookViewId="0">
      <selection activeCell="E7" sqref="E7"/>
    </sheetView>
  </sheetViews>
  <sheetFormatPr baseColWidth="10" defaultColWidth="11.42578125" defaultRowHeight="11.25" x14ac:dyDescent="0.15"/>
  <cols>
    <col min="1" max="1" width="4.42578125" style="169" customWidth="1"/>
    <col min="2" max="2" width="34.28515625" style="169" customWidth="1"/>
    <col min="3" max="3" width="14.140625" style="175" customWidth="1"/>
    <col min="4" max="4" width="16" style="175" customWidth="1"/>
    <col min="5" max="5" width="14.140625" style="175" customWidth="1"/>
    <col min="6" max="6" width="16.5703125" style="169" customWidth="1"/>
    <col min="7" max="7" width="3.140625" style="163" customWidth="1"/>
    <col min="8" max="16384" width="11.42578125" style="169"/>
  </cols>
  <sheetData>
    <row r="1" spans="1:8" s="162" customFormat="1" ht="26.25" customHeight="1" x14ac:dyDescent="0.15">
      <c r="A1" s="1"/>
      <c r="B1" s="290" t="s">
        <v>70</v>
      </c>
      <c r="C1" s="290"/>
      <c r="D1" s="290"/>
      <c r="E1" s="290"/>
      <c r="F1" s="290"/>
    </row>
    <row r="2" spans="1:8" s="164" customFormat="1" ht="12.75" customHeight="1" x14ac:dyDescent="0.15">
      <c r="A2" s="3"/>
      <c r="B2" s="4"/>
      <c r="C2" s="5"/>
      <c r="D2" s="6"/>
      <c r="E2" s="6"/>
      <c r="F2" s="40"/>
    </row>
    <row r="3" spans="1:8" s="167" customFormat="1" ht="20.100000000000001" customHeight="1" x14ac:dyDescent="0.25">
      <c r="A3" s="9"/>
      <c r="B3" s="102" t="s">
        <v>11</v>
      </c>
      <c r="C3" s="131">
        <f>+'2. ANID BUDGET (M$)'!C3</f>
        <v>0</v>
      </c>
      <c r="D3" s="132"/>
      <c r="E3" s="132"/>
      <c r="F3" s="133"/>
      <c r="G3" s="166"/>
    </row>
    <row r="4" spans="1:8" s="167" customFormat="1" ht="20.100000000000001" customHeight="1" x14ac:dyDescent="0.25">
      <c r="A4" s="9"/>
      <c r="B4" s="102" t="s">
        <v>0</v>
      </c>
      <c r="C4" s="131">
        <f>+'2. ANID BUDGET (M$)'!C4</f>
        <v>0</v>
      </c>
      <c r="D4" s="132"/>
      <c r="E4" s="132"/>
      <c r="F4" s="133"/>
      <c r="G4" s="166"/>
    </row>
    <row r="5" spans="1:8" s="167" customFormat="1" ht="20.100000000000001" customHeight="1" x14ac:dyDescent="0.25">
      <c r="A5" s="9"/>
      <c r="B5" s="103" t="s">
        <v>38</v>
      </c>
      <c r="C5" s="131">
        <f>+'2. ANID BUDGET (M$)'!C5</f>
        <v>0</v>
      </c>
      <c r="D5" s="132"/>
      <c r="E5" s="132"/>
      <c r="F5" s="133"/>
      <c r="G5" s="166"/>
      <c r="H5" s="168"/>
    </row>
    <row r="6" spans="1:8" s="167" customFormat="1" ht="20.100000000000001" customHeight="1" x14ac:dyDescent="0.25">
      <c r="A6" s="9"/>
      <c r="B6" s="103" t="s">
        <v>62</v>
      </c>
      <c r="C6" s="131">
        <f>+'2. ANID BUDGET (M$)'!C6</f>
        <v>0</v>
      </c>
      <c r="D6" s="132"/>
      <c r="E6" s="132"/>
      <c r="F6" s="133"/>
      <c r="G6" s="166"/>
      <c r="H6" s="168"/>
    </row>
    <row r="7" spans="1:8" s="167" customFormat="1" ht="20.100000000000001" customHeight="1" x14ac:dyDescent="0.25">
      <c r="A7" s="9"/>
      <c r="B7" s="88"/>
      <c r="C7" s="131">
        <f>+'2. ANID BUDGET (M$)'!C7</f>
        <v>0</v>
      </c>
      <c r="D7" s="134"/>
      <c r="E7" s="134"/>
      <c r="F7" s="135"/>
      <c r="G7" s="166"/>
      <c r="H7" s="168"/>
    </row>
    <row r="8" spans="1:8" s="167" customFormat="1" ht="20.100000000000001" customHeight="1" x14ac:dyDescent="0.25">
      <c r="A8" s="9"/>
      <c r="B8" s="88"/>
      <c r="C8" s="131">
        <f>+'2. ANID BUDGET (M$)'!C8</f>
        <v>0</v>
      </c>
      <c r="D8" s="134"/>
      <c r="E8" s="134"/>
      <c r="F8" s="135"/>
      <c r="G8" s="166"/>
      <c r="H8" s="168"/>
    </row>
    <row r="9" spans="1:8" s="167" customFormat="1" ht="20.100000000000001" customHeight="1" x14ac:dyDescent="0.25">
      <c r="A9" s="9"/>
      <c r="B9" s="88"/>
      <c r="C9" s="131">
        <f>+'2. ANID BUDGET (M$)'!C9</f>
        <v>0</v>
      </c>
      <c r="D9" s="134"/>
      <c r="E9" s="134"/>
      <c r="F9" s="135"/>
      <c r="G9" s="166"/>
      <c r="H9" s="168"/>
    </row>
    <row r="10" spans="1:8" s="167" customFormat="1" ht="20.100000000000001" customHeight="1" x14ac:dyDescent="0.25">
      <c r="A10" s="9"/>
      <c r="B10" s="88"/>
      <c r="C10" s="131">
        <f>+'2. ANID BUDGET (M$)'!C10</f>
        <v>0</v>
      </c>
      <c r="D10" s="134"/>
      <c r="E10" s="134"/>
      <c r="F10" s="135"/>
      <c r="G10" s="166"/>
      <c r="H10" s="168"/>
    </row>
    <row r="11" spans="1:8" s="167" customFormat="1" ht="20.100000000000001" customHeight="1" x14ac:dyDescent="0.25">
      <c r="A11" s="9"/>
      <c r="B11" s="88"/>
      <c r="C11" s="131">
        <f>+'2. ANID BUDGET (M$)'!C11</f>
        <v>0</v>
      </c>
      <c r="D11" s="136"/>
      <c r="E11" s="136"/>
      <c r="F11" s="137"/>
      <c r="G11" s="166"/>
      <c r="H11" s="168"/>
    </row>
    <row r="12" spans="1:8" s="167" customFormat="1" ht="20.100000000000001" customHeight="1" x14ac:dyDescent="0.25">
      <c r="A12" s="9"/>
      <c r="B12" s="89"/>
      <c r="C12" s="131">
        <f>+'2. ANID BUDGET (M$)'!C12</f>
        <v>0</v>
      </c>
      <c r="D12" s="132"/>
      <c r="E12" s="132"/>
      <c r="F12" s="133"/>
      <c r="G12" s="166"/>
      <c r="H12" s="168"/>
    </row>
    <row r="13" spans="1:8" s="167" customFormat="1" ht="7.7" customHeight="1" x14ac:dyDescent="0.25">
      <c r="A13" s="9"/>
      <c r="B13" s="126"/>
      <c r="C13" s="45"/>
      <c r="D13" s="127"/>
      <c r="E13" s="127"/>
      <c r="F13" s="127"/>
      <c r="G13" s="166"/>
      <c r="H13" s="168"/>
    </row>
    <row r="14" spans="1:8" x14ac:dyDescent="0.15">
      <c r="A14" s="3"/>
      <c r="B14" s="46" t="s">
        <v>73</v>
      </c>
      <c r="C14" s="16"/>
      <c r="D14" s="16"/>
      <c r="E14" s="16"/>
      <c r="F14" s="16"/>
    </row>
    <row r="15" spans="1:8" s="170" customFormat="1" ht="26.45" customHeight="1" x14ac:dyDescent="0.25">
      <c r="A15" s="9"/>
      <c r="B15" s="96" t="s">
        <v>40</v>
      </c>
      <c r="C15" s="19" t="s">
        <v>7</v>
      </c>
      <c r="D15" s="20" t="s">
        <v>8</v>
      </c>
      <c r="E15" s="20" t="s">
        <v>9</v>
      </c>
      <c r="F15" s="20" t="s">
        <v>29</v>
      </c>
      <c r="G15" s="165"/>
    </row>
    <row r="16" spans="1:8" s="171" customFormat="1" ht="25.5" customHeight="1" x14ac:dyDescent="0.25">
      <c r="A16" s="25"/>
      <c r="B16" s="23" t="s">
        <v>12</v>
      </c>
      <c r="C16" s="48">
        <f>SUM(C17:C24)</f>
        <v>0</v>
      </c>
      <c r="D16" s="48">
        <f>SUM(D17:D24)</f>
        <v>0</v>
      </c>
      <c r="E16" s="48">
        <f>SUM(E17:E24)</f>
        <v>0</v>
      </c>
      <c r="F16" s="48">
        <f>SUM(F17:F24)</f>
        <v>0</v>
      </c>
      <c r="G16" s="172"/>
    </row>
    <row r="17" spans="1:7" s="171" customFormat="1" ht="25.5" customHeight="1" x14ac:dyDescent="0.25">
      <c r="A17" s="25"/>
      <c r="B17" s="30" t="str">
        <f>+'2. ANID BUDGET (M$)'!B17</f>
        <v>Researchers</v>
      </c>
      <c r="C17" s="154">
        <f>+'2. ANID BUDGET (M$)'!C17+'3. TOTAL FINANCIAL CONTRIB (M$)'!C19+'3. TOTAL FINANCIAL CONTRIB (M$)'!D19</f>
        <v>0</v>
      </c>
      <c r="D17" s="154">
        <f>+'2. ANID BUDGET (M$)'!D17+'3. TOTAL FINANCIAL CONTRIB (M$)'!E19+'3. TOTAL FINANCIAL CONTRIB (M$)'!F19</f>
        <v>0</v>
      </c>
      <c r="E17" s="154">
        <f>+'2. ANID BUDGET (M$)'!E17+'3. TOTAL FINANCIAL CONTRIB (M$)'!G19+'3. TOTAL FINANCIAL CONTRIB (M$)'!H19</f>
        <v>0</v>
      </c>
      <c r="F17" s="116">
        <f>SUM(C17:E17)</f>
        <v>0</v>
      </c>
      <c r="G17" s="172"/>
    </row>
    <row r="18" spans="1:7" s="171" customFormat="1" ht="25.5" customHeight="1" x14ac:dyDescent="0.25">
      <c r="A18" s="25"/>
      <c r="B18" s="30" t="str">
        <f>+'2. ANID BUDGET (M$)'!B18</f>
        <v xml:space="preserve">Postdocs </v>
      </c>
      <c r="C18" s="154">
        <f>+'2. ANID BUDGET (M$)'!C18+'3. TOTAL FINANCIAL CONTRIB (M$)'!C20+'3. TOTAL FINANCIAL CONTRIB (M$)'!D20</f>
        <v>0</v>
      </c>
      <c r="D18" s="154">
        <f>+'2. ANID BUDGET (M$)'!D18+'3. TOTAL FINANCIAL CONTRIB (M$)'!E20+'3. TOTAL FINANCIAL CONTRIB (M$)'!F20</f>
        <v>0</v>
      </c>
      <c r="E18" s="154">
        <f>+'2. ANID BUDGET (M$)'!E18+'3. TOTAL FINANCIAL CONTRIB (M$)'!G20+'3. TOTAL FINANCIAL CONTRIB (M$)'!H20</f>
        <v>0</v>
      </c>
      <c r="F18" s="116">
        <f t="shared" ref="F18:F30" si="0">SUM(C18:E18)</f>
        <v>0</v>
      </c>
      <c r="G18" s="172"/>
    </row>
    <row r="19" spans="1:7" s="171" customFormat="1" ht="25.5" customHeight="1" x14ac:dyDescent="0.25">
      <c r="A19" s="25"/>
      <c r="B19" s="30" t="str">
        <f>+'2. ANID BUDGET (M$)'!B19</f>
        <v>PhD Thesis Students</v>
      </c>
      <c r="C19" s="154">
        <f>+'2. ANID BUDGET (M$)'!C19+'3. TOTAL FINANCIAL CONTRIB (M$)'!C21+'3. TOTAL FINANCIAL CONTRIB (M$)'!D21</f>
        <v>0</v>
      </c>
      <c r="D19" s="154">
        <f>+'2. ANID BUDGET (M$)'!D19+'3. TOTAL FINANCIAL CONTRIB (M$)'!E21+'3. TOTAL FINANCIAL CONTRIB (M$)'!F21</f>
        <v>0</v>
      </c>
      <c r="E19" s="154">
        <f>+'2. ANID BUDGET (M$)'!E19+'3. TOTAL FINANCIAL CONTRIB (M$)'!G21+'3. TOTAL FINANCIAL CONTRIB (M$)'!H21</f>
        <v>0</v>
      </c>
      <c r="F19" s="116">
        <f t="shared" si="0"/>
        <v>0</v>
      </c>
      <c r="G19" s="172"/>
    </row>
    <row r="20" spans="1:7" s="171" customFormat="1" ht="25.5" customHeight="1" x14ac:dyDescent="0.25">
      <c r="A20" s="25"/>
      <c r="B20" s="30" t="str">
        <f>+'2. ANID BUDGET (M$)'!B20</f>
        <v>Master Thesis Students</v>
      </c>
      <c r="C20" s="154">
        <f>+'2. ANID BUDGET (M$)'!C20+'3. TOTAL FINANCIAL CONTRIB (M$)'!C23+'3. TOTAL FINANCIAL CONTRIB (M$)'!D23</f>
        <v>0</v>
      </c>
      <c r="D20" s="154">
        <f>+'2. ANID BUDGET (M$)'!D20+'3. TOTAL FINANCIAL CONTRIB (M$)'!E23+'3. TOTAL FINANCIAL CONTRIB (M$)'!F23</f>
        <v>0</v>
      </c>
      <c r="E20" s="154">
        <f>+'2. ANID BUDGET (M$)'!E20+'3. TOTAL FINANCIAL CONTRIB (M$)'!G23+'3. TOTAL FINANCIAL CONTRIB (M$)'!H23</f>
        <v>0</v>
      </c>
      <c r="F20" s="116">
        <f t="shared" ref="F20" si="1">SUM(C20:E20)</f>
        <v>0</v>
      </c>
      <c r="G20" s="172"/>
    </row>
    <row r="21" spans="1:7" s="171" customFormat="1" ht="25.5" customHeight="1" x14ac:dyDescent="0.25">
      <c r="A21" s="25"/>
      <c r="B21" s="30" t="str">
        <f>+'2. ANID BUDGET (M$)'!B21</f>
        <v>Undergraduated Thesis Students</v>
      </c>
      <c r="C21" s="154">
        <f>+'2. ANID BUDGET (M$)'!C21+'3. TOTAL FINANCIAL CONTRIB (M$)'!C23+'3. TOTAL FINANCIAL CONTRIB (M$)'!D23</f>
        <v>0</v>
      </c>
      <c r="D21" s="154">
        <f>+'2. ANID BUDGET (M$)'!D21+'3. TOTAL FINANCIAL CONTRIB (M$)'!E23+'3. TOTAL FINANCIAL CONTRIB (M$)'!F23</f>
        <v>0</v>
      </c>
      <c r="E21" s="154">
        <f>+'2. ANID BUDGET (M$)'!E21+'3. TOTAL FINANCIAL CONTRIB (M$)'!G23+'3. TOTAL FINANCIAL CONTRIB (M$)'!H23</f>
        <v>0</v>
      </c>
      <c r="F21" s="116">
        <f t="shared" si="0"/>
        <v>0</v>
      </c>
      <c r="G21" s="172"/>
    </row>
    <row r="22" spans="1:7" s="171" customFormat="1" ht="25.5" customHeight="1" x14ac:dyDescent="0.25">
      <c r="A22" s="25"/>
      <c r="B22" s="30" t="str">
        <f>+'2. ANID BUDGET (M$)'!B22</f>
        <v>Professionals and Technicians</v>
      </c>
      <c r="C22" s="154">
        <f>+'2. ANID BUDGET (M$)'!C22+'3. TOTAL FINANCIAL CONTRIB (M$)'!C24+'3. TOTAL FINANCIAL CONTRIB (M$)'!D24</f>
        <v>0</v>
      </c>
      <c r="D22" s="154">
        <f>+'2. ANID BUDGET (M$)'!D22+'3. TOTAL FINANCIAL CONTRIB (M$)'!E24+'3. TOTAL FINANCIAL CONTRIB (M$)'!F24</f>
        <v>0</v>
      </c>
      <c r="E22" s="154">
        <f>+'2. ANID BUDGET (M$)'!E22+'3. TOTAL FINANCIAL CONTRIB (M$)'!G24+'3. TOTAL FINANCIAL CONTRIB (M$)'!H24</f>
        <v>0</v>
      </c>
      <c r="F22" s="116">
        <f t="shared" si="0"/>
        <v>0</v>
      </c>
      <c r="G22" s="172"/>
    </row>
    <row r="23" spans="1:7" s="171" customFormat="1" ht="25.5" customHeight="1" x14ac:dyDescent="0.25">
      <c r="A23" s="25"/>
      <c r="B23" s="30" t="str">
        <f>+'2. ANID BUDGET (M$)'!B23</f>
        <v>Project Administrative Staff</v>
      </c>
      <c r="C23" s="154">
        <f>+'2. ANID BUDGET (M$)'!C23+'3. TOTAL FINANCIAL CONTRIB (M$)'!C25+'3. TOTAL FINANCIAL CONTRIB (M$)'!D25</f>
        <v>0</v>
      </c>
      <c r="D23" s="154">
        <f>+'2. ANID BUDGET (M$)'!D23+'3. TOTAL FINANCIAL CONTRIB (M$)'!E25+'3. TOTAL FINANCIAL CONTRIB (M$)'!F25</f>
        <v>0</v>
      </c>
      <c r="E23" s="154">
        <f>+'2. ANID BUDGET (M$)'!E23+'3. TOTAL FINANCIAL CONTRIB (M$)'!G25+'3. TOTAL FINANCIAL CONTRIB (M$)'!H25</f>
        <v>0</v>
      </c>
      <c r="F23" s="116">
        <f t="shared" si="0"/>
        <v>0</v>
      </c>
      <c r="G23" s="172"/>
    </row>
    <row r="24" spans="1:7" s="171" customFormat="1" ht="25.5" customHeight="1" x14ac:dyDescent="0.25">
      <c r="A24" s="25"/>
      <c r="B24" s="139" t="str">
        <f>+'2. ANID BUDGET (M$)'!B24</f>
        <v>Research Assistants</v>
      </c>
      <c r="C24" s="154">
        <f>+'2. ANID BUDGET (M$)'!C24+'3. TOTAL FINANCIAL CONTRIB (M$)'!C26+'3. TOTAL FINANCIAL CONTRIB (M$)'!D26</f>
        <v>0</v>
      </c>
      <c r="D24" s="154">
        <f>+'2. ANID BUDGET (M$)'!D24+'3. TOTAL FINANCIAL CONTRIB (M$)'!E26+'3. TOTAL FINANCIAL CONTRIB (M$)'!F26</f>
        <v>0</v>
      </c>
      <c r="E24" s="154">
        <f>+'2. ANID BUDGET (M$)'!E24+'3. TOTAL FINANCIAL CONTRIB (M$)'!G26+'3. TOTAL FINANCIAL CONTRIB (M$)'!H26</f>
        <v>0</v>
      </c>
      <c r="F24" s="178">
        <f t="shared" si="0"/>
        <v>0</v>
      </c>
      <c r="G24" s="172"/>
    </row>
    <row r="25" spans="1:7" s="171" customFormat="1" ht="25.5" customHeight="1" x14ac:dyDescent="0.25">
      <c r="A25" s="25"/>
      <c r="B25" s="141" t="s">
        <v>68</v>
      </c>
      <c r="C25" s="142">
        <f>+C26+C27</f>
        <v>0</v>
      </c>
      <c r="D25" s="142">
        <f t="shared" ref="D25" si="2">+D26+D27</f>
        <v>0</v>
      </c>
      <c r="E25" s="142">
        <f>+E26+E27</f>
        <v>0</v>
      </c>
      <c r="F25" s="142">
        <f>+F26+F27</f>
        <v>0</v>
      </c>
      <c r="G25" s="172"/>
    </row>
    <row r="26" spans="1:7" s="171" customFormat="1" ht="25.5" customHeight="1" x14ac:dyDescent="0.25">
      <c r="A26" s="25"/>
      <c r="B26" s="140" t="s">
        <v>51</v>
      </c>
      <c r="C26" s="154">
        <f>+'2. ANID BUDGET (M$)'!C26+'3. TOTAL FINANCIAL CONTRIB (M$)'!C28+'3. TOTAL FINANCIAL CONTRIB (M$)'!D28</f>
        <v>0</v>
      </c>
      <c r="D26" s="154">
        <f>+'2. ANID BUDGET (M$)'!D26+'3. TOTAL FINANCIAL CONTRIB (M$)'!E28+'3. TOTAL FINANCIAL CONTRIB (M$)'!F28</f>
        <v>0</v>
      </c>
      <c r="E26" s="154">
        <f>+'2. ANID BUDGET (M$)'!E26+'3. TOTAL FINANCIAL CONTRIB (M$)'!G28+'3. TOTAL FINANCIAL CONTRIB (M$)'!H28</f>
        <v>0</v>
      </c>
      <c r="F26" s="179">
        <f t="shared" si="0"/>
        <v>0</v>
      </c>
      <c r="G26" s="172"/>
    </row>
    <row r="27" spans="1:7" s="171" customFormat="1" ht="25.5" customHeight="1" x14ac:dyDescent="0.25">
      <c r="A27" s="25"/>
      <c r="B27" s="138" t="s">
        <v>52</v>
      </c>
      <c r="C27" s="180">
        <f>+'2. ANID BUDGET (M$)'!C27+'3. TOTAL FINANCIAL CONTRIB (M$)'!C29+'3. TOTAL FINANCIAL CONTRIB (M$)'!D29</f>
        <v>0</v>
      </c>
      <c r="D27" s="180">
        <f>+'2. ANID BUDGET (M$)'!D27+'3. TOTAL FINANCIAL CONTRIB (M$)'!E29+'3. TOTAL FINANCIAL CONTRIB (M$)'!F29</f>
        <v>0</v>
      </c>
      <c r="E27" s="180">
        <f>+'2. ANID BUDGET (M$)'!E27+'3. TOTAL FINANCIAL CONTRIB (M$)'!G29+'3. TOTAL FINANCIAL CONTRIB (M$)'!H29</f>
        <v>0</v>
      </c>
      <c r="F27" s="48">
        <f t="shared" si="0"/>
        <v>0</v>
      </c>
      <c r="G27" s="172"/>
    </row>
    <row r="28" spans="1:7" s="171" customFormat="1" ht="25.5" customHeight="1" x14ac:dyDescent="0.25">
      <c r="A28" s="25"/>
      <c r="B28" s="23" t="s">
        <v>54</v>
      </c>
      <c r="C28" s="142">
        <f>+'2. ANID BUDGET (M$)'!C28+'3. TOTAL FINANCIAL CONTRIB (M$)'!C30+'3. TOTAL FINANCIAL CONTRIB (M$)'!D30</f>
        <v>0</v>
      </c>
      <c r="D28" s="142">
        <f>+'2. ANID BUDGET (M$)'!D28+'3. TOTAL FINANCIAL CONTRIB (M$)'!E30+'3. TOTAL FINANCIAL CONTRIB (M$)'!F30</f>
        <v>0</v>
      </c>
      <c r="E28" s="142">
        <f>+'2. ANID BUDGET (M$)'!E28+'3. TOTAL FINANCIAL CONTRIB (M$)'!G30+'3. TOTAL FINANCIAL CONTRIB (M$)'!H30</f>
        <v>0</v>
      </c>
      <c r="F28" s="48">
        <f t="shared" si="0"/>
        <v>0</v>
      </c>
      <c r="G28" s="172"/>
    </row>
    <row r="29" spans="1:7" s="171" customFormat="1" ht="25.5" customHeight="1" x14ac:dyDescent="0.25">
      <c r="A29" s="25"/>
      <c r="B29" s="23" t="s">
        <v>67</v>
      </c>
      <c r="C29" s="142">
        <f>+'2. ANID BUDGET (M$)'!C29+'3. TOTAL FINANCIAL CONTRIB (M$)'!C31+'3. TOTAL FINANCIAL CONTRIB (M$)'!D31</f>
        <v>0</v>
      </c>
      <c r="D29" s="142">
        <f>+'2. ANID BUDGET (M$)'!D29+'3. TOTAL FINANCIAL CONTRIB (M$)'!E31+'3. TOTAL FINANCIAL CONTRIB (M$)'!F31</f>
        <v>0</v>
      </c>
      <c r="E29" s="142">
        <f>+'2. ANID BUDGET (M$)'!E29+'3. TOTAL FINANCIAL CONTRIB (M$)'!G31+'3. TOTAL FINANCIAL CONTRIB (M$)'!H31</f>
        <v>0</v>
      </c>
      <c r="F29" s="48">
        <f t="shared" si="0"/>
        <v>0</v>
      </c>
      <c r="G29" s="172"/>
    </row>
    <row r="30" spans="1:7" s="171" customFormat="1" ht="25.5" customHeight="1" x14ac:dyDescent="0.25">
      <c r="A30" s="25"/>
      <c r="B30" s="23" t="s">
        <v>53</v>
      </c>
      <c r="C30" s="142">
        <f>+'2. ANID BUDGET (M$)'!C30</f>
        <v>0</v>
      </c>
      <c r="D30" s="142">
        <f>+'2. ANID BUDGET (M$)'!D30</f>
        <v>0</v>
      </c>
      <c r="E30" s="142">
        <f>+'2. ANID BUDGET (M$)'!E30</f>
        <v>0</v>
      </c>
      <c r="F30" s="48">
        <f t="shared" si="0"/>
        <v>0</v>
      </c>
      <c r="G30" s="172"/>
    </row>
    <row r="31" spans="1:7" s="174" customFormat="1" ht="30" customHeight="1" x14ac:dyDescent="0.25">
      <c r="A31" s="28"/>
      <c r="B31" s="32" t="s">
        <v>92</v>
      </c>
      <c r="C31" s="33">
        <f>+C16+C26+SUM(C27:C30)</f>
        <v>0</v>
      </c>
      <c r="D31" s="33">
        <f>+D16+D26+SUM(D27:D30)</f>
        <v>0</v>
      </c>
      <c r="E31" s="33">
        <f>+E16+E26+SUM(E27:E30)</f>
        <v>0</v>
      </c>
      <c r="F31" s="33">
        <f>+F16+F26+SUM(F27:F30)</f>
        <v>0</v>
      </c>
      <c r="G31" s="173"/>
    </row>
    <row r="32" spans="1:7" x14ac:dyDescent="0.15">
      <c r="G32" s="169"/>
    </row>
    <row r="33" spans="3:7" x14ac:dyDescent="0.15">
      <c r="G33" s="169"/>
    </row>
    <row r="34" spans="3:7" x14ac:dyDescent="0.15">
      <c r="G34" s="169"/>
    </row>
    <row r="35" spans="3:7" x14ac:dyDescent="0.15">
      <c r="G35" s="169"/>
    </row>
    <row r="36" spans="3:7" x14ac:dyDescent="0.15">
      <c r="G36" s="169"/>
    </row>
    <row r="37" spans="3:7" x14ac:dyDescent="0.15">
      <c r="G37" s="169"/>
    </row>
    <row r="38" spans="3:7" x14ac:dyDescent="0.15">
      <c r="C38" s="176"/>
      <c r="G38" s="169"/>
    </row>
    <row r="39" spans="3:7" x14ac:dyDescent="0.15">
      <c r="C39" s="176"/>
      <c r="G39" s="169"/>
    </row>
    <row r="40" spans="3:7" x14ac:dyDescent="0.15">
      <c r="C40" s="176"/>
      <c r="G40" s="169"/>
    </row>
    <row r="41" spans="3:7" x14ac:dyDescent="0.15">
      <c r="C41" s="176"/>
      <c r="G41" s="169"/>
    </row>
    <row r="42" spans="3:7" x14ac:dyDescent="0.15">
      <c r="C42" s="177"/>
    </row>
    <row r="43" spans="3:7" x14ac:dyDescent="0.15">
      <c r="C43" s="177"/>
    </row>
    <row r="44" spans="3:7" x14ac:dyDescent="0.15">
      <c r="C44" s="177"/>
    </row>
    <row r="45" spans="3:7" x14ac:dyDescent="0.15">
      <c r="C45" s="177"/>
    </row>
    <row r="46" spans="3:7" x14ac:dyDescent="0.15">
      <c r="C46" s="177"/>
    </row>
    <row r="47" spans="3:7" x14ac:dyDescent="0.15">
      <c r="C47" s="177"/>
    </row>
  </sheetData>
  <sheetProtection algorithmName="SHA-512" hashValue="oDObSSuFBzcnhtsRt/8CKGkeQFyE0IUY7dRFTLAM1H9DznjBi3hfhjyIdR2PtL4wCCgeKc/UC5Yiq9Wo5Hz5Rg==" saltValue="tpDHwHPYKezhGvCh0rAznw==" spinCount="100000" sheet="1" objects="1" scenarios="1"/>
  <mergeCells count="1">
    <mergeCell ref="B1:F1"/>
  </mergeCells>
  <conditionalFormatting sqref="C3:F3 D4:F4 C4:C13">
    <cfRule type="cellIs" dxfId="14" priority="1" stopIfTrue="1" operator="equal">
      <formula>0</formula>
    </cfRule>
  </conditionalFormatting>
  <dataValidations count="2">
    <dataValidation operator="greaterThan" allowBlank="1" showInputMessage="1" showErrorMessage="1" error="cuec" sqref="C34" xr:uid="{00000000-0002-0000-0000-000000000000}"/>
    <dataValidation type="decimal" operator="greaterThan" allowBlank="1" showInputMessage="1" showErrorMessage="1" error="lllloooooooooooooo" sqref="C33" xr:uid="{00000000-0002-0000-0000-000001000000}">
      <formula1>0.1</formula1>
    </dataValidation>
  </dataValidations>
  <pageMargins left="0.7" right="0.7" top="0.75" bottom="0.75" header="0.3" footer="0.3"/>
  <pageSetup scale="88" orientation="portrait" r:id="rId1"/>
  <colBreaks count="1" manualBreakCount="1">
    <brk id="7"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7"/>
  <sheetViews>
    <sheetView view="pageBreakPreview" zoomScaleNormal="100" zoomScaleSheetLayoutView="100" workbookViewId="0">
      <selection activeCell="C14" sqref="C14:H21"/>
    </sheetView>
  </sheetViews>
  <sheetFormatPr baseColWidth="10" defaultColWidth="11.42578125" defaultRowHeight="11.25" x14ac:dyDescent="0.15"/>
  <cols>
    <col min="1" max="1" width="1.28515625" style="17" customWidth="1"/>
    <col min="2" max="2" width="37" style="17" customWidth="1"/>
    <col min="3" max="3" width="13.140625" style="17" customWidth="1"/>
    <col min="4" max="8" width="13.140625" style="34" customWidth="1"/>
    <col min="9" max="10" width="13.140625" style="35" customWidth="1"/>
    <col min="11" max="11" width="16.28515625" style="35" customWidth="1"/>
    <col min="12" max="12" width="2" style="3" customWidth="1"/>
    <col min="13" max="16384" width="11.42578125" style="17"/>
  </cols>
  <sheetData>
    <row r="1" spans="1:12" s="2" customFormat="1" ht="26.25" customHeight="1" x14ac:dyDescent="0.15">
      <c r="A1" s="1"/>
      <c r="B1" s="294" t="s">
        <v>63</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72">
        <f>+'2. ANID BUDGET (M$)'!C3</f>
        <v>0</v>
      </c>
      <c r="D3" s="373"/>
      <c r="E3" s="373"/>
      <c r="F3" s="373"/>
      <c r="G3" s="373"/>
      <c r="H3" s="373"/>
      <c r="I3" s="373"/>
      <c r="J3" s="373"/>
      <c r="K3" s="374"/>
      <c r="L3" s="13"/>
    </row>
    <row r="4" spans="1:12" s="14" customFormat="1" ht="20.100000000000001" customHeight="1" x14ac:dyDescent="0.25">
      <c r="A4" s="9"/>
      <c r="B4" s="10" t="s">
        <v>0</v>
      </c>
      <c r="C4" s="372">
        <f>+'2. ANID BUDGET (M$)'!C4</f>
        <v>0</v>
      </c>
      <c r="D4" s="373"/>
      <c r="E4" s="373"/>
      <c r="F4" s="373"/>
      <c r="G4" s="373"/>
      <c r="H4" s="373"/>
      <c r="I4" s="373"/>
      <c r="J4" s="373"/>
      <c r="K4" s="374"/>
      <c r="L4" s="13"/>
    </row>
    <row r="5" spans="1:12" s="14" customFormat="1" ht="20.100000000000001" customHeight="1" x14ac:dyDescent="0.25">
      <c r="A5" s="9"/>
      <c r="B5" s="117" t="s">
        <v>38</v>
      </c>
      <c r="C5" s="385">
        <f>+'2. ANID BUDGET (M$)'!C5</f>
        <v>0</v>
      </c>
      <c r="D5" s="386"/>
      <c r="E5" s="386"/>
      <c r="F5" s="386"/>
      <c r="G5" s="386"/>
      <c r="H5" s="386"/>
      <c r="I5" s="386"/>
      <c r="J5" s="386"/>
      <c r="K5" s="387"/>
      <c r="L5" s="13"/>
    </row>
    <row r="6" spans="1:12" s="14" customFormat="1" ht="20.100000000000001" customHeight="1" x14ac:dyDescent="0.25">
      <c r="A6" s="9"/>
      <c r="B6" s="117" t="s">
        <v>62</v>
      </c>
      <c r="C6" s="375">
        <f>+'2. ANID BUDGET (M$)'!C6</f>
        <v>0</v>
      </c>
      <c r="D6" s="376"/>
      <c r="E6" s="376"/>
      <c r="F6" s="376"/>
      <c r="G6" s="376"/>
      <c r="H6" s="376"/>
      <c r="I6" s="376"/>
      <c r="J6" s="376"/>
      <c r="K6" s="377"/>
      <c r="L6" s="13"/>
    </row>
    <row r="7" spans="1:12" ht="3.95" customHeight="1" x14ac:dyDescent="0.15">
      <c r="A7" s="3"/>
      <c r="B7" s="15"/>
      <c r="C7" s="15"/>
      <c r="D7" s="16"/>
      <c r="E7" s="16"/>
      <c r="F7" s="16"/>
      <c r="G7" s="16"/>
      <c r="H7" s="16"/>
      <c r="I7" s="1"/>
      <c r="J7" s="1"/>
      <c r="K7" s="1"/>
    </row>
    <row r="8" spans="1:12" ht="5.65" customHeight="1" x14ac:dyDescent="0.15">
      <c r="A8" s="3"/>
      <c r="B8" s="15"/>
      <c r="C8" s="15"/>
      <c r="D8" s="16"/>
      <c r="E8" s="16"/>
      <c r="F8" s="16"/>
      <c r="G8" s="16"/>
      <c r="H8" s="16"/>
      <c r="I8" s="1"/>
      <c r="J8" s="1"/>
      <c r="K8" s="1"/>
    </row>
    <row r="9" spans="1:12" ht="17.25" customHeight="1" x14ac:dyDescent="0.15">
      <c r="A9" s="3"/>
      <c r="B9" s="46" t="s">
        <v>73</v>
      </c>
      <c r="C9" s="382" t="s">
        <v>90</v>
      </c>
      <c r="D9" s="383"/>
      <c r="E9" s="383"/>
      <c r="F9" s="383"/>
      <c r="G9" s="383"/>
      <c r="H9" s="383"/>
      <c r="I9" s="383"/>
      <c r="J9" s="383"/>
      <c r="K9" s="384"/>
    </row>
    <row r="10" spans="1:12" s="18" customFormat="1" ht="20.25" customHeight="1" x14ac:dyDescent="0.25">
      <c r="A10" s="9"/>
      <c r="B10" s="388" t="s">
        <v>40</v>
      </c>
      <c r="C10" s="379" t="s">
        <v>3</v>
      </c>
      <c r="D10" s="380"/>
      <c r="E10" s="380"/>
      <c r="F10" s="380"/>
      <c r="G10" s="380"/>
      <c r="H10" s="380"/>
      <c r="I10" s="380"/>
      <c r="J10" s="380"/>
      <c r="K10" s="381"/>
      <c r="L10" s="9"/>
    </row>
    <row r="11" spans="1:12" s="18" customFormat="1" ht="27" customHeight="1" x14ac:dyDescent="0.25">
      <c r="A11" s="9"/>
      <c r="B11" s="389"/>
      <c r="C11" s="368" t="s">
        <v>7</v>
      </c>
      <c r="D11" s="369"/>
      <c r="E11" s="368" t="s">
        <v>8</v>
      </c>
      <c r="F11" s="369"/>
      <c r="G11" s="368" t="s">
        <v>9</v>
      </c>
      <c r="H11" s="369"/>
      <c r="I11" s="368" t="s">
        <v>1</v>
      </c>
      <c r="J11" s="369"/>
      <c r="K11" s="370" t="s">
        <v>1</v>
      </c>
      <c r="L11" s="9"/>
    </row>
    <row r="12" spans="1:12" s="18" customFormat="1" ht="22.5" x14ac:dyDescent="0.25">
      <c r="A12" s="9"/>
      <c r="B12" s="390"/>
      <c r="C12" s="21" t="s">
        <v>4</v>
      </c>
      <c r="D12" s="22" t="s">
        <v>5</v>
      </c>
      <c r="E12" s="21" t="s">
        <v>4</v>
      </c>
      <c r="F12" s="22" t="s">
        <v>5</v>
      </c>
      <c r="G12" s="21" t="s">
        <v>4</v>
      </c>
      <c r="H12" s="22" t="s">
        <v>5</v>
      </c>
      <c r="I12" s="21" t="s">
        <v>4</v>
      </c>
      <c r="J12" s="22" t="s">
        <v>5</v>
      </c>
      <c r="K12" s="371"/>
      <c r="L12" s="9"/>
    </row>
    <row r="13" spans="1:12" s="25" customFormat="1" ht="30" customHeight="1" x14ac:dyDescent="0.25">
      <c r="B13" s="23" t="s">
        <v>12</v>
      </c>
      <c r="C13" s="118">
        <f t="shared" ref="C13:K13" si="0">SUM(C14:C21)</f>
        <v>0</v>
      </c>
      <c r="D13" s="118">
        <f t="shared" si="0"/>
        <v>0</v>
      </c>
      <c r="E13" s="118">
        <f t="shared" si="0"/>
        <v>0</v>
      </c>
      <c r="F13" s="118">
        <f t="shared" si="0"/>
        <v>0</v>
      </c>
      <c r="G13" s="118">
        <f t="shared" si="0"/>
        <v>0</v>
      </c>
      <c r="H13" s="118">
        <f t="shared" si="0"/>
        <v>0</v>
      </c>
      <c r="I13" s="118">
        <f t="shared" si="0"/>
        <v>0</v>
      </c>
      <c r="J13" s="118">
        <f t="shared" si="0"/>
        <v>0</v>
      </c>
      <c r="K13" s="118">
        <f t="shared" si="0"/>
        <v>0</v>
      </c>
      <c r="L13" s="24"/>
    </row>
    <row r="14" spans="1:12" s="25" customFormat="1" ht="30" customHeight="1" x14ac:dyDescent="0.25">
      <c r="B14" s="30" t="s">
        <v>13</v>
      </c>
      <c r="C14" s="26"/>
      <c r="D14" s="26"/>
      <c r="E14" s="26"/>
      <c r="F14" s="26"/>
      <c r="G14" s="26"/>
      <c r="H14" s="26"/>
      <c r="I14" s="119">
        <f>+C14+E14+G14</f>
        <v>0</v>
      </c>
      <c r="J14" s="119">
        <f>+D14+F14+H14</f>
        <v>0</v>
      </c>
      <c r="K14" s="119">
        <f t="shared" ref="K14:K22" si="1">+I14+J14</f>
        <v>0</v>
      </c>
      <c r="L14" s="24"/>
    </row>
    <row r="15" spans="1:12" s="25" customFormat="1" ht="30" customHeight="1" x14ac:dyDescent="0.25">
      <c r="B15" s="30" t="str">
        <f>+'2.1 PERSONNEL (M$)'!B22</f>
        <v xml:space="preserve">Postdocs </v>
      </c>
      <c r="C15" s="26"/>
      <c r="D15" s="26"/>
      <c r="E15" s="26"/>
      <c r="F15" s="26"/>
      <c r="G15" s="26"/>
      <c r="H15" s="26"/>
      <c r="I15" s="119">
        <f t="shared" ref="I15:J26" si="2">+C15+E15+G15</f>
        <v>0</v>
      </c>
      <c r="J15" s="119">
        <f t="shared" si="2"/>
        <v>0</v>
      </c>
      <c r="K15" s="120">
        <f t="shared" si="1"/>
        <v>0</v>
      </c>
      <c r="L15" s="24"/>
    </row>
    <row r="16" spans="1:12" s="25" customFormat="1" ht="30" customHeight="1" x14ac:dyDescent="0.25">
      <c r="B16" s="30" t="str">
        <f>+'2.1 PERSONNEL (M$)'!B23</f>
        <v>PhD Thesis Students</v>
      </c>
      <c r="C16" s="26"/>
      <c r="D16" s="26"/>
      <c r="E16" s="26"/>
      <c r="F16" s="26"/>
      <c r="G16" s="26"/>
      <c r="H16" s="26"/>
      <c r="I16" s="119">
        <f t="shared" si="2"/>
        <v>0</v>
      </c>
      <c r="J16" s="119">
        <f t="shared" si="2"/>
        <v>0</v>
      </c>
      <c r="K16" s="120">
        <f t="shared" si="1"/>
        <v>0</v>
      </c>
      <c r="L16" s="24"/>
    </row>
    <row r="17" spans="2:12" s="25" customFormat="1" ht="30" customHeight="1" x14ac:dyDescent="0.25">
      <c r="B17" s="30" t="str">
        <f>+'2.1 PERSONNEL (M$)'!B24</f>
        <v>Master Thesis Students</v>
      </c>
      <c r="C17" s="26"/>
      <c r="D17" s="26"/>
      <c r="E17" s="26"/>
      <c r="F17" s="26"/>
      <c r="G17" s="26"/>
      <c r="H17" s="26"/>
      <c r="I17" s="119">
        <f t="shared" ref="I17" si="3">+C17+E17+G17</f>
        <v>0</v>
      </c>
      <c r="J17" s="119">
        <f t="shared" ref="J17" si="4">+D17+F17+H17</f>
        <v>0</v>
      </c>
      <c r="K17" s="120">
        <f t="shared" ref="K17" si="5">+I17+J17</f>
        <v>0</v>
      </c>
      <c r="L17" s="24"/>
    </row>
    <row r="18" spans="2:12" s="25" customFormat="1" ht="30" customHeight="1" x14ac:dyDescent="0.25">
      <c r="B18" s="30" t="str">
        <f>+'2.1 PERSONNEL (M$)'!B25</f>
        <v>Undergraduated Thesis Students</v>
      </c>
      <c r="C18" s="26"/>
      <c r="D18" s="26"/>
      <c r="E18" s="26"/>
      <c r="F18" s="26"/>
      <c r="G18" s="26"/>
      <c r="H18" s="26"/>
      <c r="I18" s="119">
        <f t="shared" si="2"/>
        <v>0</v>
      </c>
      <c r="J18" s="119">
        <f t="shared" si="2"/>
        <v>0</v>
      </c>
      <c r="K18" s="120">
        <f t="shared" si="1"/>
        <v>0</v>
      </c>
      <c r="L18" s="24"/>
    </row>
    <row r="19" spans="2:12" s="25" customFormat="1" ht="30" customHeight="1" x14ac:dyDescent="0.25">
      <c r="B19" s="30" t="str">
        <f>+'2.1 PERSONNEL (M$)'!B26</f>
        <v>Professionals and Technicians</v>
      </c>
      <c r="C19" s="26"/>
      <c r="D19" s="26"/>
      <c r="E19" s="26"/>
      <c r="F19" s="26"/>
      <c r="G19" s="26"/>
      <c r="H19" s="26"/>
      <c r="I19" s="119">
        <f t="shared" si="2"/>
        <v>0</v>
      </c>
      <c r="J19" s="119">
        <f t="shared" si="2"/>
        <v>0</v>
      </c>
      <c r="K19" s="120">
        <f t="shared" si="1"/>
        <v>0</v>
      </c>
      <c r="L19" s="24"/>
    </row>
    <row r="20" spans="2:12" s="25" customFormat="1" ht="30" customHeight="1" x14ac:dyDescent="0.25">
      <c r="B20" s="30" t="str">
        <f>+'2.1 PERSONNEL (M$)'!B27</f>
        <v>Project Administrative Staff</v>
      </c>
      <c r="C20" s="26"/>
      <c r="D20" s="26"/>
      <c r="E20" s="26"/>
      <c r="F20" s="26"/>
      <c r="G20" s="26"/>
      <c r="H20" s="26"/>
      <c r="I20" s="119">
        <f t="shared" si="2"/>
        <v>0</v>
      </c>
      <c r="J20" s="119">
        <f t="shared" si="2"/>
        <v>0</v>
      </c>
      <c r="K20" s="120">
        <f t="shared" si="1"/>
        <v>0</v>
      </c>
      <c r="L20" s="24"/>
    </row>
    <row r="21" spans="2:12" s="25" customFormat="1" ht="30" customHeight="1" x14ac:dyDescent="0.25">
      <c r="B21" s="30" t="str">
        <f>+'2.1 PERSONNEL (M$)'!B28</f>
        <v>Research Assistants</v>
      </c>
      <c r="C21" s="26"/>
      <c r="D21" s="26"/>
      <c r="E21" s="26"/>
      <c r="F21" s="26"/>
      <c r="G21" s="26"/>
      <c r="H21" s="26"/>
      <c r="I21" s="121">
        <f t="shared" si="2"/>
        <v>0</v>
      </c>
      <c r="J21" s="121">
        <f t="shared" si="2"/>
        <v>0</v>
      </c>
      <c r="K21" s="143">
        <f t="shared" si="1"/>
        <v>0</v>
      </c>
      <c r="L21" s="24"/>
    </row>
    <row r="22" spans="2:12" s="25" customFormat="1" ht="30" customHeight="1" x14ac:dyDescent="0.25">
      <c r="B22" s="23" t="s">
        <v>52</v>
      </c>
      <c r="C22" s="118">
        <f>C23+C24</f>
        <v>0</v>
      </c>
      <c r="D22" s="118">
        <f t="shared" ref="D22:H22" si="6">D23+D24</f>
        <v>0</v>
      </c>
      <c r="E22" s="118">
        <f t="shared" si="6"/>
        <v>0</v>
      </c>
      <c r="F22" s="118">
        <f t="shared" si="6"/>
        <v>0</v>
      </c>
      <c r="G22" s="118">
        <f t="shared" si="6"/>
        <v>0</v>
      </c>
      <c r="H22" s="118">
        <f t="shared" si="6"/>
        <v>0</v>
      </c>
      <c r="I22" s="123">
        <f t="shared" si="2"/>
        <v>0</v>
      </c>
      <c r="J22" s="123">
        <f t="shared" si="2"/>
        <v>0</v>
      </c>
      <c r="K22" s="123">
        <f t="shared" si="1"/>
        <v>0</v>
      </c>
      <c r="L22" s="24"/>
    </row>
    <row r="23" spans="2:12" s="25" customFormat="1" ht="30" customHeight="1" x14ac:dyDescent="0.25">
      <c r="B23" s="138" t="s">
        <v>51</v>
      </c>
      <c r="C23" s="26"/>
      <c r="D23" s="26"/>
      <c r="E23" s="26"/>
      <c r="F23" s="26"/>
      <c r="G23" s="26"/>
      <c r="H23" s="26"/>
      <c r="I23" s="123">
        <f t="shared" si="2"/>
        <v>0</v>
      </c>
      <c r="J23" s="123">
        <f t="shared" si="2"/>
        <v>0</v>
      </c>
      <c r="K23" s="118">
        <f>+I23+J23</f>
        <v>0</v>
      </c>
      <c r="L23" s="24"/>
    </row>
    <row r="24" spans="2:12" s="29" customFormat="1" ht="30" customHeight="1" x14ac:dyDescent="0.25">
      <c r="B24" s="138" t="s">
        <v>52</v>
      </c>
      <c r="C24" s="26"/>
      <c r="D24" s="26"/>
      <c r="E24" s="26"/>
      <c r="F24" s="26"/>
      <c r="G24" s="26"/>
      <c r="H24" s="26"/>
      <c r="I24" s="123">
        <f t="shared" si="2"/>
        <v>0</v>
      </c>
      <c r="J24" s="123">
        <f t="shared" si="2"/>
        <v>0</v>
      </c>
      <c r="K24" s="118">
        <f>+I24+J24</f>
        <v>0</v>
      </c>
      <c r="L24" s="28"/>
    </row>
    <row r="25" spans="2:12" s="25" customFormat="1" ht="30" customHeight="1" x14ac:dyDescent="0.25">
      <c r="B25" s="23" t="s">
        <v>54</v>
      </c>
      <c r="C25" s="147"/>
      <c r="D25" s="147"/>
      <c r="E25" s="147"/>
      <c r="F25" s="147"/>
      <c r="G25" s="147"/>
      <c r="H25" s="147"/>
      <c r="I25" s="123">
        <f t="shared" si="2"/>
        <v>0</v>
      </c>
      <c r="J25" s="123">
        <f t="shared" si="2"/>
        <v>0</v>
      </c>
      <c r="K25" s="118">
        <f>+I25+J25</f>
        <v>0</v>
      </c>
      <c r="L25" s="24"/>
    </row>
    <row r="26" spans="2:12" s="25" customFormat="1" ht="30" customHeight="1" x14ac:dyDescent="0.25">
      <c r="B26" s="23" t="s">
        <v>67</v>
      </c>
      <c r="C26" s="147"/>
      <c r="D26" s="147"/>
      <c r="E26" s="147"/>
      <c r="F26" s="147"/>
      <c r="G26" s="147"/>
      <c r="H26" s="147"/>
      <c r="I26" s="123">
        <f t="shared" si="2"/>
        <v>0</v>
      </c>
      <c r="J26" s="123">
        <f t="shared" si="2"/>
        <v>0</v>
      </c>
      <c r="K26" s="118">
        <f>+I26+J26</f>
        <v>0</v>
      </c>
      <c r="L26" s="24"/>
    </row>
    <row r="27" spans="2:12" s="25" customFormat="1" ht="30" customHeight="1" x14ac:dyDescent="0.25">
      <c r="B27" s="32" t="s">
        <v>92</v>
      </c>
      <c r="C27" s="74">
        <f t="shared" ref="C27:H27" si="7">+C13+SUM(C23:C26)</f>
        <v>0</v>
      </c>
      <c r="D27" s="74">
        <f t="shared" si="7"/>
        <v>0</v>
      </c>
      <c r="E27" s="74">
        <f t="shared" si="7"/>
        <v>0</v>
      </c>
      <c r="F27" s="74">
        <f t="shared" si="7"/>
        <v>0</v>
      </c>
      <c r="G27" s="74">
        <f t="shared" si="7"/>
        <v>0</v>
      </c>
      <c r="H27" s="74">
        <f t="shared" si="7"/>
        <v>0</v>
      </c>
      <c r="I27" s="74">
        <f>+C27+E27+G27</f>
        <v>0</v>
      </c>
      <c r="J27" s="74">
        <f>+D27+F27+H27</f>
        <v>0</v>
      </c>
      <c r="K27" s="74">
        <f>+I27+J27</f>
        <v>0</v>
      </c>
      <c r="L27" s="24"/>
    </row>
  </sheetData>
  <mergeCells count="13">
    <mergeCell ref="C10:K10"/>
    <mergeCell ref="C9:K9"/>
    <mergeCell ref="B1:K1"/>
    <mergeCell ref="C3:K3"/>
    <mergeCell ref="C4:K4"/>
    <mergeCell ref="C5:K5"/>
    <mergeCell ref="C6:K6"/>
    <mergeCell ref="B10:B12"/>
    <mergeCell ref="C11:D11"/>
    <mergeCell ref="E11:F11"/>
    <mergeCell ref="G11:H11"/>
    <mergeCell ref="I11:J11"/>
    <mergeCell ref="K11:K12"/>
  </mergeCells>
  <pageMargins left="0.25" right="0.25" top="0.75" bottom="0.75" header="0.3" footer="0.3"/>
  <pageSetup scale="7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7"/>
  <sheetViews>
    <sheetView view="pageBreakPreview" zoomScaleNormal="100" zoomScaleSheetLayoutView="100" workbookViewId="0">
      <selection activeCell="C14" sqref="C14:H21"/>
    </sheetView>
  </sheetViews>
  <sheetFormatPr baseColWidth="10" defaultColWidth="11.42578125" defaultRowHeight="11.25" x14ac:dyDescent="0.15"/>
  <cols>
    <col min="1" max="1" width="1.28515625" style="17" customWidth="1"/>
    <col min="2" max="2" width="33.28515625" style="17" customWidth="1"/>
    <col min="3" max="3" width="13.140625" style="17" customWidth="1"/>
    <col min="4" max="8" width="13.140625" style="34" customWidth="1"/>
    <col min="9" max="10" width="13.140625" style="35" customWidth="1"/>
    <col min="11" max="11" width="16.42578125" style="35" customWidth="1"/>
    <col min="12" max="12" width="2" style="3" customWidth="1"/>
    <col min="13" max="16384" width="11.42578125" style="17"/>
  </cols>
  <sheetData>
    <row r="1" spans="1:12" s="2" customFormat="1" ht="26.25" customHeight="1" x14ac:dyDescent="0.15">
      <c r="A1" s="1"/>
      <c r="B1" s="294" t="s">
        <v>64</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72">
        <f>+'2. ANID BUDGET (M$)'!C3</f>
        <v>0</v>
      </c>
      <c r="D3" s="373"/>
      <c r="E3" s="373"/>
      <c r="F3" s="373"/>
      <c r="G3" s="373"/>
      <c r="H3" s="373"/>
      <c r="I3" s="373"/>
      <c r="J3" s="373"/>
      <c r="K3" s="374"/>
      <c r="L3" s="13"/>
    </row>
    <row r="4" spans="1:12" s="14" customFormat="1" ht="20.100000000000001" customHeight="1" x14ac:dyDescent="0.25">
      <c r="A4" s="9"/>
      <c r="B4" s="10" t="s">
        <v>0</v>
      </c>
      <c r="C4" s="372">
        <f>+'2. ANID BUDGET (M$)'!C4</f>
        <v>0</v>
      </c>
      <c r="D4" s="373"/>
      <c r="E4" s="373"/>
      <c r="F4" s="373"/>
      <c r="G4" s="373"/>
      <c r="H4" s="373"/>
      <c r="I4" s="373"/>
      <c r="J4" s="373"/>
      <c r="K4" s="374"/>
      <c r="L4" s="13"/>
    </row>
    <row r="5" spans="1:12" s="14" customFormat="1" ht="20.100000000000001" customHeight="1" x14ac:dyDescent="0.25">
      <c r="A5" s="9"/>
      <c r="B5" s="117" t="s">
        <v>38</v>
      </c>
      <c r="C5" s="385">
        <f>+'2. ANID BUDGET (M$)'!C5</f>
        <v>0</v>
      </c>
      <c r="D5" s="386"/>
      <c r="E5" s="386"/>
      <c r="F5" s="386"/>
      <c r="G5" s="386"/>
      <c r="H5" s="386"/>
      <c r="I5" s="386"/>
      <c r="J5" s="386"/>
      <c r="K5" s="387"/>
      <c r="L5" s="13"/>
    </row>
    <row r="6" spans="1:12" s="14" customFormat="1" ht="20.100000000000001" customHeight="1" x14ac:dyDescent="0.25">
      <c r="A6" s="9"/>
      <c r="B6" s="117" t="s">
        <v>62</v>
      </c>
      <c r="C6" s="375">
        <f>+'2. ANID BUDGET (M$)'!C7</f>
        <v>0</v>
      </c>
      <c r="D6" s="376"/>
      <c r="E6" s="376"/>
      <c r="F6" s="376"/>
      <c r="G6" s="376"/>
      <c r="H6" s="376"/>
      <c r="I6" s="376"/>
      <c r="J6" s="376"/>
      <c r="K6" s="377"/>
      <c r="L6" s="13"/>
    </row>
    <row r="7" spans="1:12" ht="5.65" customHeight="1" x14ac:dyDescent="0.15">
      <c r="A7" s="3"/>
      <c r="B7" s="15"/>
      <c r="C7" s="15"/>
      <c r="D7" s="16"/>
      <c r="E7" s="16"/>
      <c r="F7" s="16"/>
      <c r="G7" s="16"/>
      <c r="H7" s="16"/>
      <c r="I7" s="1"/>
      <c r="J7" s="1"/>
      <c r="K7" s="1"/>
    </row>
    <row r="8" spans="1:12" ht="4.7" customHeight="1" x14ac:dyDescent="0.15">
      <c r="A8" s="3"/>
      <c r="B8" s="15"/>
      <c r="C8" s="15"/>
      <c r="D8" s="16"/>
      <c r="E8" s="16"/>
      <c r="F8" s="16"/>
      <c r="G8" s="16"/>
      <c r="H8" s="16"/>
      <c r="I8" s="1"/>
      <c r="J8" s="1"/>
      <c r="K8" s="1"/>
    </row>
    <row r="9" spans="1:12" ht="17.25" customHeight="1" x14ac:dyDescent="0.15">
      <c r="A9" s="3"/>
      <c r="B9" s="46" t="s">
        <v>73</v>
      </c>
      <c r="C9" s="382" t="s">
        <v>89</v>
      </c>
      <c r="D9" s="383"/>
      <c r="E9" s="383"/>
      <c r="F9" s="383"/>
      <c r="G9" s="383"/>
      <c r="H9" s="383"/>
      <c r="I9" s="383"/>
      <c r="J9" s="383"/>
      <c r="K9" s="384"/>
    </row>
    <row r="10" spans="1:12" s="18" customFormat="1" ht="20.25" customHeight="1" x14ac:dyDescent="0.25">
      <c r="A10" s="9"/>
      <c r="B10" s="388" t="s">
        <v>40</v>
      </c>
      <c r="C10" s="379" t="s">
        <v>3</v>
      </c>
      <c r="D10" s="380"/>
      <c r="E10" s="380"/>
      <c r="F10" s="380"/>
      <c r="G10" s="380"/>
      <c r="H10" s="380"/>
      <c r="I10" s="380"/>
      <c r="J10" s="380"/>
      <c r="K10" s="381"/>
      <c r="L10" s="9"/>
    </row>
    <row r="11" spans="1:12" s="18" customFormat="1" ht="27" customHeight="1" x14ac:dyDescent="0.25">
      <c r="A11" s="9"/>
      <c r="B11" s="389"/>
      <c r="C11" s="368" t="s">
        <v>7</v>
      </c>
      <c r="D11" s="369"/>
      <c r="E11" s="368" t="s">
        <v>8</v>
      </c>
      <c r="F11" s="369"/>
      <c r="G11" s="368" t="s">
        <v>9</v>
      </c>
      <c r="H11" s="369"/>
      <c r="I11" s="368" t="s">
        <v>1</v>
      </c>
      <c r="J11" s="369"/>
      <c r="K11" s="370" t="s">
        <v>1</v>
      </c>
      <c r="L11" s="9"/>
    </row>
    <row r="12" spans="1:12" s="18" customFormat="1" ht="22.5" x14ac:dyDescent="0.25">
      <c r="A12" s="9"/>
      <c r="B12" s="390"/>
      <c r="C12" s="21" t="s">
        <v>4</v>
      </c>
      <c r="D12" s="22" t="s">
        <v>5</v>
      </c>
      <c r="E12" s="21" t="s">
        <v>4</v>
      </c>
      <c r="F12" s="22" t="s">
        <v>5</v>
      </c>
      <c r="G12" s="21" t="s">
        <v>4</v>
      </c>
      <c r="H12" s="22" t="s">
        <v>5</v>
      </c>
      <c r="I12" s="21" t="s">
        <v>4</v>
      </c>
      <c r="J12" s="22" t="s">
        <v>5</v>
      </c>
      <c r="K12" s="371"/>
      <c r="L12" s="9"/>
    </row>
    <row r="13" spans="1:12" s="25" customFormat="1" ht="30" customHeight="1" x14ac:dyDescent="0.25">
      <c r="B13" s="23" t="s">
        <v>12</v>
      </c>
      <c r="C13" s="118">
        <f>SUM(C14:C21)</f>
        <v>0</v>
      </c>
      <c r="D13" s="118">
        <f t="shared" ref="D13:K13" si="0">SUM(D14:D21)</f>
        <v>0</v>
      </c>
      <c r="E13" s="118">
        <f t="shared" si="0"/>
        <v>0</v>
      </c>
      <c r="F13" s="118">
        <f t="shared" si="0"/>
        <v>0</v>
      </c>
      <c r="G13" s="118">
        <f t="shared" si="0"/>
        <v>0</v>
      </c>
      <c r="H13" s="118">
        <f t="shared" si="0"/>
        <v>0</v>
      </c>
      <c r="I13" s="118">
        <f t="shared" si="0"/>
        <v>0</v>
      </c>
      <c r="J13" s="118">
        <f t="shared" si="0"/>
        <v>0</v>
      </c>
      <c r="K13" s="118">
        <f t="shared" si="0"/>
        <v>0</v>
      </c>
      <c r="L13" s="24"/>
    </row>
    <row r="14" spans="1:12" s="25" customFormat="1" ht="30" customHeight="1" x14ac:dyDescent="0.25">
      <c r="B14" s="30" t="s">
        <v>13</v>
      </c>
      <c r="C14" s="26"/>
      <c r="D14" s="26"/>
      <c r="E14" s="26"/>
      <c r="F14" s="26"/>
      <c r="G14" s="26"/>
      <c r="H14" s="26"/>
      <c r="I14" s="119">
        <f>+C14+E14+G14</f>
        <v>0</v>
      </c>
      <c r="J14" s="119">
        <f>+D14+F14+H14</f>
        <v>0</v>
      </c>
      <c r="K14" s="119">
        <f t="shared" ref="K14:K22" si="1">+I14+J14</f>
        <v>0</v>
      </c>
      <c r="L14" s="24"/>
    </row>
    <row r="15" spans="1:12" s="25" customFormat="1" ht="30" customHeight="1" x14ac:dyDescent="0.25">
      <c r="B15" s="30" t="str">
        <f>+'2.1 PERSONNEL (M$)'!B22</f>
        <v xml:space="preserve">Postdocs </v>
      </c>
      <c r="C15" s="26"/>
      <c r="D15" s="26"/>
      <c r="E15" s="26"/>
      <c r="F15" s="26"/>
      <c r="G15" s="26"/>
      <c r="H15" s="26"/>
      <c r="I15" s="119">
        <f t="shared" ref="I15:J26" si="2">+C15+E15+G15</f>
        <v>0</v>
      </c>
      <c r="J15" s="119">
        <f t="shared" si="2"/>
        <v>0</v>
      </c>
      <c r="K15" s="120">
        <f t="shared" si="1"/>
        <v>0</v>
      </c>
      <c r="L15" s="24"/>
    </row>
    <row r="16" spans="1:12" s="25" customFormat="1" ht="30" customHeight="1" x14ac:dyDescent="0.25">
      <c r="B16" s="30" t="str">
        <f>+'2.1 PERSONNEL (M$)'!B23</f>
        <v>PhD Thesis Students</v>
      </c>
      <c r="C16" s="26"/>
      <c r="D16" s="26"/>
      <c r="E16" s="26"/>
      <c r="F16" s="26"/>
      <c r="G16" s="26"/>
      <c r="H16" s="26"/>
      <c r="I16" s="119">
        <f t="shared" si="2"/>
        <v>0</v>
      </c>
      <c r="J16" s="119">
        <f t="shared" si="2"/>
        <v>0</v>
      </c>
      <c r="K16" s="120">
        <f t="shared" si="1"/>
        <v>0</v>
      </c>
      <c r="L16" s="24"/>
    </row>
    <row r="17" spans="2:12" s="25" customFormat="1" ht="30" customHeight="1" x14ac:dyDescent="0.25">
      <c r="B17" s="30" t="str">
        <f>+'2.1 PERSONNEL (M$)'!B24</f>
        <v>Master Thesis Students</v>
      </c>
      <c r="C17" s="26"/>
      <c r="D17" s="26"/>
      <c r="E17" s="26"/>
      <c r="F17" s="26"/>
      <c r="G17" s="26"/>
      <c r="H17" s="26"/>
      <c r="I17" s="119">
        <f t="shared" ref="I17" si="3">+C17+E17+G17</f>
        <v>0</v>
      </c>
      <c r="J17" s="119">
        <f t="shared" ref="J17" si="4">+D17+F17+H17</f>
        <v>0</v>
      </c>
      <c r="K17" s="120">
        <f t="shared" ref="K17" si="5">+I17+J17</f>
        <v>0</v>
      </c>
      <c r="L17" s="24"/>
    </row>
    <row r="18" spans="2:12" s="25" customFormat="1" ht="30" customHeight="1" x14ac:dyDescent="0.25">
      <c r="B18" s="30" t="str">
        <f>+'2.1 PERSONNEL (M$)'!B25</f>
        <v>Undergraduated Thesis Students</v>
      </c>
      <c r="C18" s="26"/>
      <c r="D18" s="26"/>
      <c r="E18" s="26"/>
      <c r="F18" s="26"/>
      <c r="G18" s="26"/>
      <c r="H18" s="26"/>
      <c r="I18" s="119">
        <f t="shared" si="2"/>
        <v>0</v>
      </c>
      <c r="J18" s="119">
        <f t="shared" si="2"/>
        <v>0</v>
      </c>
      <c r="K18" s="120">
        <f t="shared" si="1"/>
        <v>0</v>
      </c>
      <c r="L18" s="24"/>
    </row>
    <row r="19" spans="2:12" s="25" customFormat="1" ht="30" customHeight="1" x14ac:dyDescent="0.25">
      <c r="B19" s="30" t="str">
        <f>+'2.1 PERSONNEL (M$)'!B26</f>
        <v>Professionals and Technicians</v>
      </c>
      <c r="C19" s="26"/>
      <c r="D19" s="26"/>
      <c r="E19" s="26"/>
      <c r="F19" s="26"/>
      <c r="G19" s="26"/>
      <c r="H19" s="26"/>
      <c r="I19" s="119">
        <f t="shared" si="2"/>
        <v>0</v>
      </c>
      <c r="J19" s="119">
        <f t="shared" si="2"/>
        <v>0</v>
      </c>
      <c r="K19" s="120">
        <f t="shared" si="1"/>
        <v>0</v>
      </c>
      <c r="L19" s="24"/>
    </row>
    <row r="20" spans="2:12" s="25" customFormat="1" ht="30" customHeight="1" x14ac:dyDescent="0.25">
      <c r="B20" s="30" t="str">
        <f>+'2.1 PERSONNEL (M$)'!B27</f>
        <v>Project Administrative Staff</v>
      </c>
      <c r="C20" s="26"/>
      <c r="D20" s="26"/>
      <c r="E20" s="26"/>
      <c r="F20" s="26"/>
      <c r="G20" s="26"/>
      <c r="H20" s="26"/>
      <c r="I20" s="119">
        <f t="shared" si="2"/>
        <v>0</v>
      </c>
      <c r="J20" s="119">
        <f t="shared" si="2"/>
        <v>0</v>
      </c>
      <c r="K20" s="120">
        <f t="shared" si="1"/>
        <v>0</v>
      </c>
      <c r="L20" s="24"/>
    </row>
    <row r="21" spans="2:12" s="25" customFormat="1" ht="30" customHeight="1" x14ac:dyDescent="0.25">
      <c r="B21" s="30" t="str">
        <f>+'2.1 PERSONNEL (M$)'!B28</f>
        <v>Research Assistants</v>
      </c>
      <c r="C21" s="26"/>
      <c r="D21" s="26"/>
      <c r="E21" s="26"/>
      <c r="F21" s="26"/>
      <c r="G21" s="26"/>
      <c r="H21" s="26"/>
      <c r="I21" s="121">
        <f t="shared" si="2"/>
        <v>0</v>
      </c>
      <c r="J21" s="121">
        <f t="shared" si="2"/>
        <v>0</v>
      </c>
      <c r="K21" s="143">
        <f t="shared" si="1"/>
        <v>0</v>
      </c>
      <c r="L21" s="24"/>
    </row>
    <row r="22" spans="2:12" s="25" customFormat="1" ht="30" customHeight="1" x14ac:dyDescent="0.25">
      <c r="B22" s="23" t="s">
        <v>52</v>
      </c>
      <c r="C22" s="118">
        <f>+C23+C24</f>
        <v>0</v>
      </c>
      <c r="D22" s="118">
        <f t="shared" ref="D22:H22" si="6">+D23+D24</f>
        <v>0</v>
      </c>
      <c r="E22" s="118">
        <f t="shared" si="6"/>
        <v>0</v>
      </c>
      <c r="F22" s="118">
        <f t="shared" si="6"/>
        <v>0</v>
      </c>
      <c r="G22" s="118">
        <f t="shared" si="6"/>
        <v>0</v>
      </c>
      <c r="H22" s="118">
        <f t="shared" si="6"/>
        <v>0</v>
      </c>
      <c r="I22" s="123">
        <f t="shared" si="2"/>
        <v>0</v>
      </c>
      <c r="J22" s="123">
        <f t="shared" si="2"/>
        <v>0</v>
      </c>
      <c r="K22" s="123">
        <f t="shared" si="1"/>
        <v>0</v>
      </c>
      <c r="L22" s="24"/>
    </row>
    <row r="23" spans="2:12" s="25" customFormat="1" ht="30" customHeight="1" x14ac:dyDescent="0.25">
      <c r="B23" s="138" t="s">
        <v>51</v>
      </c>
      <c r="C23" s="122"/>
      <c r="D23" s="122"/>
      <c r="E23" s="122"/>
      <c r="F23" s="122"/>
      <c r="G23" s="122"/>
      <c r="H23" s="122"/>
      <c r="I23" s="123">
        <f t="shared" si="2"/>
        <v>0</v>
      </c>
      <c r="J23" s="123">
        <f t="shared" si="2"/>
        <v>0</v>
      </c>
      <c r="K23" s="118">
        <f>+I23+J23</f>
        <v>0</v>
      </c>
      <c r="L23" s="24"/>
    </row>
    <row r="24" spans="2:12" s="29" customFormat="1" ht="30" customHeight="1" x14ac:dyDescent="0.25">
      <c r="B24" s="138" t="s">
        <v>52</v>
      </c>
      <c r="C24" s="122"/>
      <c r="D24" s="122"/>
      <c r="E24" s="122"/>
      <c r="F24" s="122"/>
      <c r="G24" s="122"/>
      <c r="H24" s="122"/>
      <c r="I24" s="123">
        <f t="shared" si="2"/>
        <v>0</v>
      </c>
      <c r="J24" s="123">
        <f t="shared" si="2"/>
        <v>0</v>
      </c>
      <c r="K24" s="118">
        <f>+I24+J24</f>
        <v>0</v>
      </c>
      <c r="L24" s="28"/>
    </row>
    <row r="25" spans="2:12" s="25" customFormat="1" ht="30" customHeight="1" x14ac:dyDescent="0.25">
      <c r="B25" s="23" t="s">
        <v>54</v>
      </c>
      <c r="C25" s="147"/>
      <c r="D25" s="147"/>
      <c r="E25" s="147"/>
      <c r="F25" s="147"/>
      <c r="G25" s="147"/>
      <c r="H25" s="147"/>
      <c r="I25" s="123">
        <f t="shared" si="2"/>
        <v>0</v>
      </c>
      <c r="J25" s="123">
        <f t="shared" si="2"/>
        <v>0</v>
      </c>
      <c r="K25" s="118">
        <f>+I25+J25</f>
        <v>0</v>
      </c>
      <c r="L25" s="24"/>
    </row>
    <row r="26" spans="2:12" s="25" customFormat="1" ht="30" customHeight="1" x14ac:dyDescent="0.25">
      <c r="B26" s="23" t="s">
        <v>67</v>
      </c>
      <c r="C26" s="147"/>
      <c r="D26" s="147"/>
      <c r="E26" s="147"/>
      <c r="F26" s="147"/>
      <c r="G26" s="147"/>
      <c r="H26" s="147"/>
      <c r="I26" s="123">
        <f t="shared" si="2"/>
        <v>0</v>
      </c>
      <c r="J26" s="123">
        <f t="shared" si="2"/>
        <v>0</v>
      </c>
      <c r="K26" s="118">
        <f>+I26+J26</f>
        <v>0</v>
      </c>
      <c r="L26" s="24"/>
    </row>
    <row r="27" spans="2:12" s="25" customFormat="1" ht="30" customHeight="1" x14ac:dyDescent="0.25">
      <c r="B27" s="32" t="s">
        <v>92</v>
      </c>
      <c r="C27" s="74">
        <f t="shared" ref="C27:H27" si="7">+C13+SUM(C23:C26)</f>
        <v>0</v>
      </c>
      <c r="D27" s="74">
        <f t="shared" si="7"/>
        <v>0</v>
      </c>
      <c r="E27" s="74">
        <f t="shared" si="7"/>
        <v>0</v>
      </c>
      <c r="F27" s="74">
        <f t="shared" si="7"/>
        <v>0</v>
      </c>
      <c r="G27" s="74">
        <f t="shared" si="7"/>
        <v>0</v>
      </c>
      <c r="H27" s="74">
        <f t="shared" si="7"/>
        <v>0</v>
      </c>
      <c r="I27" s="74">
        <f>+C27+E27+G27</f>
        <v>0</v>
      </c>
      <c r="J27" s="74">
        <f>+D27+F27+H27</f>
        <v>0</v>
      </c>
      <c r="K27" s="74">
        <f>+I27+J27</f>
        <v>0</v>
      </c>
      <c r="L27" s="24"/>
    </row>
  </sheetData>
  <mergeCells count="13">
    <mergeCell ref="C10:K10"/>
    <mergeCell ref="C9:K9"/>
    <mergeCell ref="B1:K1"/>
    <mergeCell ref="C3:K3"/>
    <mergeCell ref="C4:K4"/>
    <mergeCell ref="C5:K5"/>
    <mergeCell ref="C6:K6"/>
    <mergeCell ref="B10:B12"/>
    <mergeCell ref="C11:D11"/>
    <mergeCell ref="E11:F11"/>
    <mergeCell ref="G11:H11"/>
    <mergeCell ref="I11:J11"/>
    <mergeCell ref="K11:K12"/>
  </mergeCells>
  <pageMargins left="0.25" right="0.25" top="0.75" bottom="0.75" header="0.3" footer="0.3"/>
  <pageSetup scale="7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7"/>
  <sheetViews>
    <sheetView view="pageBreakPreview" zoomScaleNormal="100" zoomScaleSheetLayoutView="100" workbookViewId="0">
      <selection activeCell="C14" sqref="C14:H21"/>
    </sheetView>
  </sheetViews>
  <sheetFormatPr baseColWidth="10" defaultColWidth="11.42578125" defaultRowHeight="11.25" x14ac:dyDescent="0.15"/>
  <cols>
    <col min="1" max="1" width="1.28515625" style="17" customWidth="1"/>
    <col min="2" max="2" width="32.28515625" style="17" customWidth="1"/>
    <col min="3" max="3" width="13.140625" style="17" customWidth="1"/>
    <col min="4" max="8" width="13.140625" style="34" customWidth="1"/>
    <col min="9" max="10" width="13.140625" style="35" customWidth="1"/>
    <col min="11" max="11" width="15.42578125" style="35" customWidth="1"/>
    <col min="12" max="12" width="2" style="3" customWidth="1"/>
    <col min="13" max="16384" width="11.42578125" style="17"/>
  </cols>
  <sheetData>
    <row r="1" spans="1:12" s="2" customFormat="1" ht="26.25" customHeight="1" x14ac:dyDescent="0.15">
      <c r="A1" s="1"/>
      <c r="B1" s="294" t="s">
        <v>74</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72">
        <f>+'2. ANID BUDGET (M$)'!C3</f>
        <v>0</v>
      </c>
      <c r="D3" s="373"/>
      <c r="E3" s="373"/>
      <c r="F3" s="373"/>
      <c r="G3" s="373"/>
      <c r="H3" s="373"/>
      <c r="I3" s="373"/>
      <c r="J3" s="373"/>
      <c r="K3" s="374"/>
      <c r="L3" s="13"/>
    </row>
    <row r="4" spans="1:12" s="14" customFormat="1" ht="20.100000000000001" customHeight="1" x14ac:dyDescent="0.25">
      <c r="A4" s="9"/>
      <c r="B4" s="10" t="s">
        <v>0</v>
      </c>
      <c r="C4" s="372">
        <f>+'2. ANID BUDGET (M$)'!C4</f>
        <v>0</v>
      </c>
      <c r="D4" s="373"/>
      <c r="E4" s="373"/>
      <c r="F4" s="373"/>
      <c r="G4" s="373"/>
      <c r="H4" s="373"/>
      <c r="I4" s="373"/>
      <c r="J4" s="373"/>
      <c r="K4" s="374"/>
      <c r="L4" s="13"/>
    </row>
    <row r="5" spans="1:12" s="14" customFormat="1" ht="20.100000000000001" customHeight="1" x14ac:dyDescent="0.25">
      <c r="A5" s="9"/>
      <c r="B5" s="117" t="s">
        <v>38</v>
      </c>
      <c r="C5" s="385">
        <f>+'2. ANID BUDGET (M$)'!C5</f>
        <v>0</v>
      </c>
      <c r="D5" s="386"/>
      <c r="E5" s="386"/>
      <c r="F5" s="386"/>
      <c r="G5" s="386"/>
      <c r="H5" s="386"/>
      <c r="I5" s="386"/>
      <c r="J5" s="386"/>
      <c r="K5" s="387"/>
      <c r="L5" s="13"/>
    </row>
    <row r="6" spans="1:12" s="14" customFormat="1" ht="20.100000000000001" customHeight="1" x14ac:dyDescent="0.25">
      <c r="A6" s="9"/>
      <c r="B6" s="117" t="s">
        <v>62</v>
      </c>
      <c r="C6" s="375">
        <f>+'2. ANID BUDGET (M$)'!C8</f>
        <v>0</v>
      </c>
      <c r="D6" s="376"/>
      <c r="E6" s="376"/>
      <c r="F6" s="376"/>
      <c r="G6" s="376"/>
      <c r="H6" s="376"/>
      <c r="I6" s="376"/>
      <c r="J6" s="376"/>
      <c r="K6" s="377"/>
      <c r="L6" s="13"/>
    </row>
    <row r="7" spans="1:12" ht="5.45" customHeight="1" x14ac:dyDescent="0.15">
      <c r="A7" s="3"/>
      <c r="B7" s="15"/>
      <c r="C7" s="15"/>
      <c r="D7" s="16"/>
      <c r="E7" s="16"/>
      <c r="F7" s="16"/>
      <c r="G7" s="16"/>
      <c r="H7" s="16"/>
      <c r="I7" s="1"/>
      <c r="J7" s="1"/>
      <c r="K7" s="1"/>
    </row>
    <row r="8" spans="1:12" ht="4.3499999999999996" customHeight="1" x14ac:dyDescent="0.15">
      <c r="A8" s="3"/>
      <c r="B8" s="15"/>
      <c r="C8" s="15"/>
      <c r="D8" s="16"/>
      <c r="E8" s="16"/>
      <c r="F8" s="16"/>
      <c r="G8" s="16"/>
      <c r="H8" s="16"/>
      <c r="I8" s="1"/>
      <c r="J8" s="1"/>
      <c r="K8" s="1"/>
    </row>
    <row r="9" spans="1:12" ht="17.25" customHeight="1" x14ac:dyDescent="0.15">
      <c r="A9" s="3"/>
      <c r="B9" s="46" t="s">
        <v>73</v>
      </c>
      <c r="C9" s="382" t="s">
        <v>90</v>
      </c>
      <c r="D9" s="383"/>
      <c r="E9" s="383"/>
      <c r="F9" s="383"/>
      <c r="G9" s="383"/>
      <c r="H9" s="383"/>
      <c r="I9" s="383"/>
      <c r="J9" s="383"/>
      <c r="K9" s="384"/>
    </row>
    <row r="10" spans="1:12" s="18" customFormat="1" ht="20.25" customHeight="1" x14ac:dyDescent="0.25">
      <c r="A10" s="9"/>
      <c r="B10" s="388" t="s">
        <v>40</v>
      </c>
      <c r="C10" s="379" t="s">
        <v>3</v>
      </c>
      <c r="D10" s="380"/>
      <c r="E10" s="380"/>
      <c r="F10" s="380"/>
      <c r="G10" s="380"/>
      <c r="H10" s="380"/>
      <c r="I10" s="380"/>
      <c r="J10" s="380"/>
      <c r="K10" s="381"/>
      <c r="L10" s="9"/>
    </row>
    <row r="11" spans="1:12" s="18" customFormat="1" ht="27" customHeight="1" x14ac:dyDescent="0.25">
      <c r="A11" s="9"/>
      <c r="B11" s="389"/>
      <c r="C11" s="368" t="s">
        <v>7</v>
      </c>
      <c r="D11" s="369"/>
      <c r="E11" s="368" t="s">
        <v>8</v>
      </c>
      <c r="F11" s="369"/>
      <c r="G11" s="368" t="s">
        <v>9</v>
      </c>
      <c r="H11" s="369"/>
      <c r="I11" s="368" t="s">
        <v>1</v>
      </c>
      <c r="J11" s="369"/>
      <c r="K11" s="370" t="s">
        <v>1</v>
      </c>
      <c r="L11" s="9"/>
    </row>
    <row r="12" spans="1:12" s="18" customFormat="1" ht="22.5" x14ac:dyDescent="0.25">
      <c r="A12" s="9"/>
      <c r="B12" s="390"/>
      <c r="C12" s="21" t="s">
        <v>4</v>
      </c>
      <c r="D12" s="22" t="s">
        <v>5</v>
      </c>
      <c r="E12" s="21" t="s">
        <v>4</v>
      </c>
      <c r="F12" s="22" t="s">
        <v>5</v>
      </c>
      <c r="G12" s="21" t="s">
        <v>4</v>
      </c>
      <c r="H12" s="22" t="s">
        <v>5</v>
      </c>
      <c r="I12" s="21" t="s">
        <v>4</v>
      </c>
      <c r="J12" s="22" t="s">
        <v>5</v>
      </c>
      <c r="K12" s="371"/>
      <c r="L12" s="9"/>
    </row>
    <row r="13" spans="1:12" s="25" customFormat="1" ht="30" customHeight="1" x14ac:dyDescent="0.25">
      <c r="B13" s="23" t="s">
        <v>12</v>
      </c>
      <c r="C13" s="118">
        <f t="shared" ref="C13:K13" si="0">SUM(C14:C21)</f>
        <v>0</v>
      </c>
      <c r="D13" s="118">
        <f t="shared" si="0"/>
        <v>0</v>
      </c>
      <c r="E13" s="118">
        <f t="shared" si="0"/>
        <v>0</v>
      </c>
      <c r="F13" s="118">
        <f t="shared" si="0"/>
        <v>0</v>
      </c>
      <c r="G13" s="118">
        <f t="shared" si="0"/>
        <v>0</v>
      </c>
      <c r="H13" s="118">
        <f t="shared" si="0"/>
        <v>0</v>
      </c>
      <c r="I13" s="118">
        <f t="shared" si="0"/>
        <v>0</v>
      </c>
      <c r="J13" s="118">
        <f t="shared" si="0"/>
        <v>0</v>
      </c>
      <c r="K13" s="118">
        <f t="shared" si="0"/>
        <v>0</v>
      </c>
      <c r="L13" s="24"/>
    </row>
    <row r="14" spans="1:12" s="25" customFormat="1" ht="30" customHeight="1" x14ac:dyDescent="0.25">
      <c r="B14" s="30" t="s">
        <v>13</v>
      </c>
      <c r="C14" s="26"/>
      <c r="D14" s="26"/>
      <c r="E14" s="26"/>
      <c r="F14" s="26"/>
      <c r="G14" s="26"/>
      <c r="H14" s="26"/>
      <c r="I14" s="119">
        <f>+C14+E14+G14</f>
        <v>0</v>
      </c>
      <c r="J14" s="119">
        <f>+D14+F14+H14</f>
        <v>0</v>
      </c>
      <c r="K14" s="119">
        <f t="shared" ref="K14:K22" si="1">+I14+J14</f>
        <v>0</v>
      </c>
      <c r="L14" s="24"/>
    </row>
    <row r="15" spans="1:12" s="25" customFormat="1" ht="30" customHeight="1" x14ac:dyDescent="0.25">
      <c r="B15" s="30" t="str">
        <f>+'2.1 PERSONNEL (M$)'!B22</f>
        <v xml:space="preserve">Postdocs </v>
      </c>
      <c r="C15" s="26"/>
      <c r="D15" s="26"/>
      <c r="E15" s="26"/>
      <c r="F15" s="26"/>
      <c r="G15" s="26"/>
      <c r="H15" s="26"/>
      <c r="I15" s="119">
        <f t="shared" ref="I15:J26" si="2">+C15+E15+G15</f>
        <v>0</v>
      </c>
      <c r="J15" s="119">
        <f t="shared" si="2"/>
        <v>0</v>
      </c>
      <c r="K15" s="120">
        <f t="shared" si="1"/>
        <v>0</v>
      </c>
      <c r="L15" s="24"/>
    </row>
    <row r="16" spans="1:12" s="25" customFormat="1" ht="30" customHeight="1" x14ac:dyDescent="0.25">
      <c r="B16" s="30" t="str">
        <f>+'2.1 PERSONNEL (M$)'!B23</f>
        <v>PhD Thesis Students</v>
      </c>
      <c r="C16" s="26"/>
      <c r="D16" s="26"/>
      <c r="E16" s="26"/>
      <c r="F16" s="26"/>
      <c r="G16" s="26"/>
      <c r="H16" s="26"/>
      <c r="I16" s="119">
        <f t="shared" si="2"/>
        <v>0</v>
      </c>
      <c r="J16" s="119">
        <f t="shared" si="2"/>
        <v>0</v>
      </c>
      <c r="K16" s="120">
        <f t="shared" si="1"/>
        <v>0</v>
      </c>
      <c r="L16" s="24"/>
    </row>
    <row r="17" spans="2:12" s="25" customFormat="1" ht="30" customHeight="1" x14ac:dyDescent="0.25">
      <c r="B17" s="30" t="str">
        <f>+'2.1 PERSONNEL (M$)'!B24</f>
        <v>Master Thesis Students</v>
      </c>
      <c r="C17" s="26"/>
      <c r="D17" s="26"/>
      <c r="E17" s="26"/>
      <c r="F17" s="26"/>
      <c r="G17" s="26"/>
      <c r="H17" s="26"/>
      <c r="I17" s="119">
        <f t="shared" ref="I17" si="3">+C17+E17+G17</f>
        <v>0</v>
      </c>
      <c r="J17" s="119">
        <f t="shared" ref="J17" si="4">+D17+F17+H17</f>
        <v>0</v>
      </c>
      <c r="K17" s="120">
        <f t="shared" ref="K17" si="5">+I17+J17</f>
        <v>0</v>
      </c>
      <c r="L17" s="24"/>
    </row>
    <row r="18" spans="2:12" s="25" customFormat="1" ht="30" customHeight="1" x14ac:dyDescent="0.25">
      <c r="B18" s="30" t="str">
        <f>+'2.1 PERSONNEL (M$)'!B25</f>
        <v>Undergraduated Thesis Students</v>
      </c>
      <c r="C18" s="26"/>
      <c r="D18" s="26"/>
      <c r="E18" s="26"/>
      <c r="F18" s="26"/>
      <c r="G18" s="26"/>
      <c r="H18" s="26"/>
      <c r="I18" s="119">
        <f t="shared" si="2"/>
        <v>0</v>
      </c>
      <c r="J18" s="119">
        <f t="shared" si="2"/>
        <v>0</v>
      </c>
      <c r="K18" s="120">
        <f t="shared" si="1"/>
        <v>0</v>
      </c>
      <c r="L18" s="24"/>
    </row>
    <row r="19" spans="2:12" s="25" customFormat="1" ht="30" customHeight="1" x14ac:dyDescent="0.25">
      <c r="B19" s="30" t="str">
        <f>+'2.1 PERSONNEL (M$)'!B26</f>
        <v>Professionals and Technicians</v>
      </c>
      <c r="C19" s="26"/>
      <c r="D19" s="26"/>
      <c r="E19" s="26"/>
      <c r="F19" s="26"/>
      <c r="G19" s="26"/>
      <c r="H19" s="26"/>
      <c r="I19" s="119">
        <f t="shared" si="2"/>
        <v>0</v>
      </c>
      <c r="J19" s="119">
        <f t="shared" si="2"/>
        <v>0</v>
      </c>
      <c r="K19" s="120">
        <f t="shared" si="1"/>
        <v>0</v>
      </c>
      <c r="L19" s="24"/>
    </row>
    <row r="20" spans="2:12" s="25" customFormat="1" ht="30" customHeight="1" x14ac:dyDescent="0.25">
      <c r="B20" s="30" t="str">
        <f>+'2.1 PERSONNEL (M$)'!B27</f>
        <v>Project Administrative Staff</v>
      </c>
      <c r="C20" s="26"/>
      <c r="D20" s="26"/>
      <c r="E20" s="26"/>
      <c r="F20" s="26"/>
      <c r="G20" s="26"/>
      <c r="H20" s="26"/>
      <c r="I20" s="119">
        <f t="shared" si="2"/>
        <v>0</v>
      </c>
      <c r="J20" s="119">
        <f t="shared" si="2"/>
        <v>0</v>
      </c>
      <c r="K20" s="120">
        <f t="shared" si="1"/>
        <v>0</v>
      </c>
      <c r="L20" s="24"/>
    </row>
    <row r="21" spans="2:12" s="25" customFormat="1" ht="30" customHeight="1" x14ac:dyDescent="0.25">
      <c r="B21" s="30" t="str">
        <f>+'2.1 PERSONNEL (M$)'!B28</f>
        <v>Research Assistants</v>
      </c>
      <c r="C21" s="26"/>
      <c r="D21" s="26"/>
      <c r="E21" s="26"/>
      <c r="F21" s="26"/>
      <c r="G21" s="26"/>
      <c r="H21" s="26"/>
      <c r="I21" s="121">
        <f t="shared" si="2"/>
        <v>0</v>
      </c>
      <c r="J21" s="121">
        <f t="shared" si="2"/>
        <v>0</v>
      </c>
      <c r="K21" s="143">
        <f t="shared" si="1"/>
        <v>0</v>
      </c>
      <c r="L21" s="24"/>
    </row>
    <row r="22" spans="2:12" s="25" customFormat="1" ht="30" customHeight="1" x14ac:dyDescent="0.25">
      <c r="B22" s="23" t="s">
        <v>52</v>
      </c>
      <c r="C22" s="118">
        <f>+C23+C24</f>
        <v>0</v>
      </c>
      <c r="D22" s="118">
        <f t="shared" ref="D22:H22" si="6">+D23+D24</f>
        <v>0</v>
      </c>
      <c r="E22" s="118">
        <f t="shared" si="6"/>
        <v>0</v>
      </c>
      <c r="F22" s="118">
        <f t="shared" si="6"/>
        <v>0</v>
      </c>
      <c r="G22" s="118">
        <f t="shared" si="6"/>
        <v>0</v>
      </c>
      <c r="H22" s="118">
        <f t="shared" si="6"/>
        <v>0</v>
      </c>
      <c r="I22" s="123">
        <f t="shared" si="2"/>
        <v>0</v>
      </c>
      <c r="J22" s="123">
        <f t="shared" si="2"/>
        <v>0</v>
      </c>
      <c r="K22" s="123">
        <f t="shared" si="1"/>
        <v>0</v>
      </c>
      <c r="L22" s="24"/>
    </row>
    <row r="23" spans="2:12" s="25" customFormat="1" ht="30" customHeight="1" x14ac:dyDescent="0.25">
      <c r="B23" s="138" t="s">
        <v>51</v>
      </c>
      <c r="C23" s="26"/>
      <c r="D23" s="26"/>
      <c r="E23" s="26"/>
      <c r="F23" s="26"/>
      <c r="G23" s="26"/>
      <c r="H23" s="26"/>
      <c r="I23" s="123">
        <f t="shared" si="2"/>
        <v>0</v>
      </c>
      <c r="J23" s="123">
        <f t="shared" si="2"/>
        <v>0</v>
      </c>
      <c r="K23" s="118">
        <f>+I23+J23</f>
        <v>0</v>
      </c>
      <c r="L23" s="24"/>
    </row>
    <row r="24" spans="2:12" s="29" customFormat="1" ht="30" customHeight="1" x14ac:dyDescent="0.25">
      <c r="B24" s="138" t="s">
        <v>52</v>
      </c>
      <c r="C24" s="26"/>
      <c r="D24" s="26"/>
      <c r="E24" s="26"/>
      <c r="F24" s="26"/>
      <c r="G24" s="26"/>
      <c r="H24" s="26"/>
      <c r="I24" s="123">
        <f t="shared" si="2"/>
        <v>0</v>
      </c>
      <c r="J24" s="123">
        <f t="shared" si="2"/>
        <v>0</v>
      </c>
      <c r="K24" s="118">
        <f>+I24+J24</f>
        <v>0</v>
      </c>
      <c r="L24" s="28"/>
    </row>
    <row r="25" spans="2:12" s="25" customFormat="1" ht="30" customHeight="1" x14ac:dyDescent="0.25">
      <c r="B25" s="23" t="s">
        <v>54</v>
      </c>
      <c r="C25" s="147"/>
      <c r="D25" s="147"/>
      <c r="E25" s="147"/>
      <c r="F25" s="147"/>
      <c r="G25" s="147"/>
      <c r="H25" s="147"/>
      <c r="I25" s="123">
        <f t="shared" si="2"/>
        <v>0</v>
      </c>
      <c r="J25" s="123">
        <f t="shared" si="2"/>
        <v>0</v>
      </c>
      <c r="K25" s="118">
        <f>+I25+J25</f>
        <v>0</v>
      </c>
      <c r="L25" s="24"/>
    </row>
    <row r="26" spans="2:12" s="25" customFormat="1" ht="30" customHeight="1" x14ac:dyDescent="0.25">
      <c r="B26" s="23" t="s">
        <v>67</v>
      </c>
      <c r="C26" s="147"/>
      <c r="D26" s="147"/>
      <c r="E26" s="147"/>
      <c r="F26" s="147"/>
      <c r="G26" s="147"/>
      <c r="H26" s="147"/>
      <c r="I26" s="123">
        <f t="shared" si="2"/>
        <v>0</v>
      </c>
      <c r="J26" s="123">
        <f t="shared" si="2"/>
        <v>0</v>
      </c>
      <c r="K26" s="118">
        <f>+I26+J26</f>
        <v>0</v>
      </c>
      <c r="L26" s="24"/>
    </row>
    <row r="27" spans="2:12" s="25" customFormat="1" ht="30" customHeight="1" x14ac:dyDescent="0.25">
      <c r="B27" s="32" t="s">
        <v>92</v>
      </c>
      <c r="C27" s="74">
        <f t="shared" ref="C27:H27" si="7">+C13+SUM(C23:C26)</f>
        <v>0</v>
      </c>
      <c r="D27" s="74">
        <f t="shared" si="7"/>
        <v>0</v>
      </c>
      <c r="E27" s="74">
        <f t="shared" si="7"/>
        <v>0</v>
      </c>
      <c r="F27" s="74">
        <f t="shared" si="7"/>
        <v>0</v>
      </c>
      <c r="G27" s="74">
        <f t="shared" si="7"/>
        <v>0</v>
      </c>
      <c r="H27" s="74">
        <f t="shared" si="7"/>
        <v>0</v>
      </c>
      <c r="I27" s="74">
        <f>+C27+E27+G27</f>
        <v>0</v>
      </c>
      <c r="J27" s="74">
        <f>+D27+F27+H27</f>
        <v>0</v>
      </c>
      <c r="K27" s="74">
        <f>+I27+J27</f>
        <v>0</v>
      </c>
      <c r="L27" s="24"/>
    </row>
  </sheetData>
  <mergeCells count="13">
    <mergeCell ref="C10:K10"/>
    <mergeCell ref="C9:K9"/>
    <mergeCell ref="B1:K1"/>
    <mergeCell ref="C3:K3"/>
    <mergeCell ref="C4:K4"/>
    <mergeCell ref="C5:K5"/>
    <mergeCell ref="C6:K6"/>
    <mergeCell ref="B10:B12"/>
    <mergeCell ref="C11:D11"/>
    <mergeCell ref="E11:F11"/>
    <mergeCell ref="G11:H11"/>
    <mergeCell ref="I11:J11"/>
    <mergeCell ref="K11:K12"/>
  </mergeCells>
  <pageMargins left="0.25" right="0.25" top="0.75" bottom="0.75" header="0.3" footer="0.3"/>
  <pageSetup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7"/>
  <sheetViews>
    <sheetView view="pageBreakPreview" zoomScaleNormal="100" zoomScaleSheetLayoutView="100" workbookViewId="0">
      <selection activeCell="C14" sqref="C14:H21"/>
    </sheetView>
  </sheetViews>
  <sheetFormatPr baseColWidth="10" defaultColWidth="11.42578125" defaultRowHeight="11.25" x14ac:dyDescent="0.15"/>
  <cols>
    <col min="1" max="1" width="1.28515625" style="17" customWidth="1"/>
    <col min="2" max="2" width="39" style="17" customWidth="1"/>
    <col min="3" max="3" width="13.140625" style="17" customWidth="1"/>
    <col min="4" max="8" width="13.140625" style="34" customWidth="1"/>
    <col min="9" max="10" width="13.140625" style="35" customWidth="1"/>
    <col min="11" max="11" width="15.42578125" style="35" customWidth="1"/>
    <col min="12" max="12" width="2" style="3" customWidth="1"/>
    <col min="13" max="16384" width="11.42578125" style="17"/>
  </cols>
  <sheetData>
    <row r="1" spans="1:12" s="2" customFormat="1" ht="26.25" customHeight="1" x14ac:dyDescent="0.15">
      <c r="A1" s="1"/>
      <c r="B1" s="294" t="s">
        <v>75</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72">
        <f>+'2. ANID BUDGET (M$)'!C3</f>
        <v>0</v>
      </c>
      <c r="D3" s="373"/>
      <c r="E3" s="373"/>
      <c r="F3" s="373"/>
      <c r="G3" s="373"/>
      <c r="H3" s="373"/>
      <c r="I3" s="373"/>
      <c r="J3" s="373"/>
      <c r="K3" s="374"/>
      <c r="L3" s="13"/>
    </row>
    <row r="4" spans="1:12" s="14" customFormat="1" ht="20.100000000000001" customHeight="1" x14ac:dyDescent="0.25">
      <c r="A4" s="9"/>
      <c r="B4" s="10" t="s">
        <v>0</v>
      </c>
      <c r="C4" s="372">
        <f>+'2. ANID BUDGET (M$)'!C4</f>
        <v>0</v>
      </c>
      <c r="D4" s="373"/>
      <c r="E4" s="373"/>
      <c r="F4" s="373"/>
      <c r="G4" s="373"/>
      <c r="H4" s="373"/>
      <c r="I4" s="373"/>
      <c r="J4" s="373"/>
      <c r="K4" s="374"/>
      <c r="L4" s="13"/>
    </row>
    <row r="5" spans="1:12" s="14" customFormat="1" ht="20.100000000000001" customHeight="1" x14ac:dyDescent="0.25">
      <c r="A5" s="9"/>
      <c r="B5" s="117" t="s">
        <v>38</v>
      </c>
      <c r="C5" s="385">
        <f>+'2. ANID BUDGET (M$)'!C5</f>
        <v>0</v>
      </c>
      <c r="D5" s="386"/>
      <c r="E5" s="386"/>
      <c r="F5" s="386"/>
      <c r="G5" s="386"/>
      <c r="H5" s="386"/>
      <c r="I5" s="386"/>
      <c r="J5" s="386"/>
      <c r="K5" s="387"/>
      <c r="L5" s="13"/>
    </row>
    <row r="6" spans="1:12" s="14" customFormat="1" ht="20.100000000000001" customHeight="1" x14ac:dyDescent="0.25">
      <c r="A6" s="9"/>
      <c r="B6" s="117" t="s">
        <v>62</v>
      </c>
      <c r="C6" s="375">
        <f>+'2. ANID BUDGET (M$)'!C9</f>
        <v>0</v>
      </c>
      <c r="D6" s="376"/>
      <c r="E6" s="376"/>
      <c r="F6" s="376"/>
      <c r="G6" s="376"/>
      <c r="H6" s="376"/>
      <c r="I6" s="376"/>
      <c r="J6" s="376"/>
      <c r="K6" s="377"/>
      <c r="L6" s="13"/>
    </row>
    <row r="7" spans="1:12" ht="5.0999999999999996" customHeight="1" x14ac:dyDescent="0.15">
      <c r="A7" s="3"/>
      <c r="B7" s="15"/>
      <c r="C7" s="15"/>
      <c r="D7" s="16"/>
      <c r="E7" s="16"/>
      <c r="F7" s="16"/>
      <c r="G7" s="16"/>
      <c r="H7" s="16"/>
      <c r="I7" s="1"/>
      <c r="J7" s="1"/>
      <c r="K7" s="1"/>
    </row>
    <row r="8" spans="1:12" ht="5.45" customHeight="1" x14ac:dyDescent="0.15">
      <c r="A8" s="3"/>
      <c r="B8" s="15"/>
      <c r="C8" s="15"/>
      <c r="D8" s="16"/>
      <c r="E8" s="16"/>
      <c r="F8" s="16"/>
      <c r="G8" s="16"/>
      <c r="H8" s="16"/>
      <c r="I8" s="1"/>
      <c r="J8" s="1"/>
      <c r="K8" s="1"/>
    </row>
    <row r="9" spans="1:12" ht="17.25" customHeight="1" x14ac:dyDescent="0.15">
      <c r="A9" s="3"/>
      <c r="B9" s="46" t="s">
        <v>73</v>
      </c>
      <c r="C9" s="382" t="s">
        <v>90</v>
      </c>
      <c r="D9" s="383"/>
      <c r="E9" s="383"/>
      <c r="F9" s="383"/>
      <c r="G9" s="383"/>
      <c r="H9" s="383"/>
      <c r="I9" s="383"/>
      <c r="J9" s="383"/>
      <c r="K9" s="384"/>
    </row>
    <row r="10" spans="1:12" s="18" customFormat="1" ht="20.25" customHeight="1" x14ac:dyDescent="0.25">
      <c r="A10" s="9"/>
      <c r="B10" s="388" t="s">
        <v>40</v>
      </c>
      <c r="C10" s="379" t="s">
        <v>3</v>
      </c>
      <c r="D10" s="380"/>
      <c r="E10" s="380"/>
      <c r="F10" s="380"/>
      <c r="G10" s="380"/>
      <c r="H10" s="380"/>
      <c r="I10" s="380"/>
      <c r="J10" s="380"/>
      <c r="K10" s="381"/>
      <c r="L10" s="9"/>
    </row>
    <row r="11" spans="1:12" s="18" customFormat="1" ht="27" customHeight="1" x14ac:dyDescent="0.25">
      <c r="A11" s="9"/>
      <c r="B11" s="389"/>
      <c r="C11" s="368" t="s">
        <v>7</v>
      </c>
      <c r="D11" s="369"/>
      <c r="E11" s="368" t="s">
        <v>8</v>
      </c>
      <c r="F11" s="369"/>
      <c r="G11" s="368" t="s">
        <v>9</v>
      </c>
      <c r="H11" s="369"/>
      <c r="I11" s="368" t="s">
        <v>1</v>
      </c>
      <c r="J11" s="369"/>
      <c r="K11" s="370" t="s">
        <v>1</v>
      </c>
      <c r="L11" s="9"/>
    </row>
    <row r="12" spans="1:12" s="18" customFormat="1" ht="22.5" x14ac:dyDescent="0.25">
      <c r="A12" s="9"/>
      <c r="B12" s="390"/>
      <c r="C12" s="21" t="s">
        <v>4</v>
      </c>
      <c r="D12" s="22" t="s">
        <v>5</v>
      </c>
      <c r="E12" s="21" t="s">
        <v>4</v>
      </c>
      <c r="F12" s="22" t="s">
        <v>5</v>
      </c>
      <c r="G12" s="21" t="s">
        <v>4</v>
      </c>
      <c r="H12" s="22" t="s">
        <v>5</v>
      </c>
      <c r="I12" s="21" t="s">
        <v>4</v>
      </c>
      <c r="J12" s="22" t="s">
        <v>5</v>
      </c>
      <c r="K12" s="371"/>
      <c r="L12" s="9"/>
    </row>
    <row r="13" spans="1:12" s="25" customFormat="1" ht="30" customHeight="1" x14ac:dyDescent="0.25">
      <c r="B13" s="23" t="s">
        <v>12</v>
      </c>
      <c r="C13" s="118">
        <f t="shared" ref="C13:K13" si="0">SUM(C14:C21)</f>
        <v>0</v>
      </c>
      <c r="D13" s="118">
        <f t="shared" si="0"/>
        <v>0</v>
      </c>
      <c r="E13" s="118">
        <f t="shared" si="0"/>
        <v>0</v>
      </c>
      <c r="F13" s="118">
        <f t="shared" si="0"/>
        <v>0</v>
      </c>
      <c r="G13" s="118">
        <f t="shared" si="0"/>
        <v>0</v>
      </c>
      <c r="H13" s="118">
        <f t="shared" si="0"/>
        <v>0</v>
      </c>
      <c r="I13" s="118">
        <f t="shared" si="0"/>
        <v>0</v>
      </c>
      <c r="J13" s="118">
        <f t="shared" si="0"/>
        <v>0</v>
      </c>
      <c r="K13" s="118">
        <f t="shared" si="0"/>
        <v>0</v>
      </c>
      <c r="L13" s="24"/>
    </row>
    <row r="14" spans="1:12" s="25" customFormat="1" ht="30" customHeight="1" x14ac:dyDescent="0.25">
      <c r="B14" s="30" t="s">
        <v>13</v>
      </c>
      <c r="C14" s="26"/>
      <c r="D14" s="26"/>
      <c r="E14" s="26"/>
      <c r="F14" s="26"/>
      <c r="G14" s="26"/>
      <c r="H14" s="26"/>
      <c r="I14" s="119">
        <f>+C14+E14+G14</f>
        <v>0</v>
      </c>
      <c r="J14" s="119">
        <f>+D14+F14+H14</f>
        <v>0</v>
      </c>
      <c r="K14" s="119">
        <f t="shared" ref="K14:K22" si="1">+I14+J14</f>
        <v>0</v>
      </c>
      <c r="L14" s="24"/>
    </row>
    <row r="15" spans="1:12" s="25" customFormat="1" ht="30" customHeight="1" x14ac:dyDescent="0.25">
      <c r="B15" s="30" t="str">
        <f>+'2.1 PERSONNEL (M$)'!B22</f>
        <v xml:space="preserve">Postdocs </v>
      </c>
      <c r="C15" s="26"/>
      <c r="D15" s="26"/>
      <c r="E15" s="26"/>
      <c r="F15" s="26"/>
      <c r="G15" s="26"/>
      <c r="H15" s="26"/>
      <c r="I15" s="119">
        <f t="shared" ref="I15:J26" si="2">+C15+E15+G15</f>
        <v>0</v>
      </c>
      <c r="J15" s="119">
        <f t="shared" si="2"/>
        <v>0</v>
      </c>
      <c r="K15" s="120">
        <f t="shared" si="1"/>
        <v>0</v>
      </c>
      <c r="L15" s="24"/>
    </row>
    <row r="16" spans="1:12" s="25" customFormat="1" ht="30" customHeight="1" x14ac:dyDescent="0.25">
      <c r="B16" s="30" t="str">
        <f>+'2.1 PERSONNEL (M$)'!B23</f>
        <v>PhD Thesis Students</v>
      </c>
      <c r="C16" s="26"/>
      <c r="D16" s="26"/>
      <c r="E16" s="26"/>
      <c r="F16" s="26"/>
      <c r="G16" s="26"/>
      <c r="H16" s="26"/>
      <c r="I16" s="119">
        <f t="shared" si="2"/>
        <v>0</v>
      </c>
      <c r="J16" s="119">
        <f t="shared" si="2"/>
        <v>0</v>
      </c>
      <c r="K16" s="120">
        <f t="shared" si="1"/>
        <v>0</v>
      </c>
      <c r="L16" s="24"/>
    </row>
    <row r="17" spans="2:12" s="25" customFormat="1" ht="30" customHeight="1" x14ac:dyDescent="0.25">
      <c r="B17" s="30" t="str">
        <f>+'2.1 PERSONNEL (M$)'!B24</f>
        <v>Master Thesis Students</v>
      </c>
      <c r="C17" s="26"/>
      <c r="D17" s="26"/>
      <c r="E17" s="26"/>
      <c r="F17" s="26"/>
      <c r="G17" s="26"/>
      <c r="H17" s="26"/>
      <c r="I17" s="119">
        <f t="shared" ref="I17" si="3">+C17+E17+G17</f>
        <v>0</v>
      </c>
      <c r="J17" s="119">
        <f t="shared" ref="J17" si="4">+D17+F17+H17</f>
        <v>0</v>
      </c>
      <c r="K17" s="120">
        <f t="shared" ref="K17" si="5">+I17+J17</f>
        <v>0</v>
      </c>
      <c r="L17" s="24"/>
    </row>
    <row r="18" spans="2:12" s="25" customFormat="1" ht="30" customHeight="1" x14ac:dyDescent="0.25">
      <c r="B18" s="30" t="str">
        <f>+'2.1 PERSONNEL (M$)'!B25</f>
        <v>Undergraduated Thesis Students</v>
      </c>
      <c r="C18" s="26"/>
      <c r="D18" s="26"/>
      <c r="E18" s="26"/>
      <c r="F18" s="26"/>
      <c r="G18" s="26"/>
      <c r="H18" s="26"/>
      <c r="I18" s="119">
        <f t="shared" si="2"/>
        <v>0</v>
      </c>
      <c r="J18" s="119">
        <f t="shared" si="2"/>
        <v>0</v>
      </c>
      <c r="K18" s="120">
        <f t="shared" si="1"/>
        <v>0</v>
      </c>
      <c r="L18" s="24"/>
    </row>
    <row r="19" spans="2:12" s="25" customFormat="1" ht="30" customHeight="1" x14ac:dyDescent="0.25">
      <c r="B19" s="30" t="str">
        <f>+'2.1 PERSONNEL (M$)'!B26</f>
        <v>Professionals and Technicians</v>
      </c>
      <c r="C19" s="26"/>
      <c r="D19" s="26"/>
      <c r="E19" s="26"/>
      <c r="F19" s="26"/>
      <c r="G19" s="26"/>
      <c r="H19" s="26"/>
      <c r="I19" s="119">
        <f t="shared" si="2"/>
        <v>0</v>
      </c>
      <c r="J19" s="119">
        <f t="shared" si="2"/>
        <v>0</v>
      </c>
      <c r="K19" s="120">
        <f t="shared" si="1"/>
        <v>0</v>
      </c>
      <c r="L19" s="24"/>
    </row>
    <row r="20" spans="2:12" s="25" customFormat="1" ht="30" customHeight="1" x14ac:dyDescent="0.25">
      <c r="B20" s="30" t="str">
        <f>+'2.1 PERSONNEL (M$)'!B27</f>
        <v>Project Administrative Staff</v>
      </c>
      <c r="C20" s="26"/>
      <c r="D20" s="26"/>
      <c r="E20" s="26"/>
      <c r="F20" s="26"/>
      <c r="G20" s="26"/>
      <c r="H20" s="26"/>
      <c r="I20" s="119">
        <f t="shared" si="2"/>
        <v>0</v>
      </c>
      <c r="J20" s="119">
        <f t="shared" si="2"/>
        <v>0</v>
      </c>
      <c r="K20" s="120">
        <f t="shared" si="1"/>
        <v>0</v>
      </c>
      <c r="L20" s="24"/>
    </row>
    <row r="21" spans="2:12" s="25" customFormat="1" ht="30" customHeight="1" x14ac:dyDescent="0.25">
      <c r="B21" s="30" t="str">
        <f>+'2.1 PERSONNEL (M$)'!B28</f>
        <v>Research Assistants</v>
      </c>
      <c r="C21" s="26"/>
      <c r="D21" s="26"/>
      <c r="E21" s="26"/>
      <c r="F21" s="26"/>
      <c r="G21" s="26"/>
      <c r="H21" s="26"/>
      <c r="I21" s="121">
        <f t="shared" si="2"/>
        <v>0</v>
      </c>
      <c r="J21" s="121">
        <f t="shared" si="2"/>
        <v>0</v>
      </c>
      <c r="K21" s="143">
        <f t="shared" si="1"/>
        <v>0</v>
      </c>
      <c r="L21" s="24"/>
    </row>
    <row r="22" spans="2:12" s="25" customFormat="1" ht="30" customHeight="1" x14ac:dyDescent="0.25">
      <c r="B22" s="23" t="s">
        <v>52</v>
      </c>
      <c r="C22" s="118">
        <f>+C23+C24</f>
        <v>0</v>
      </c>
      <c r="D22" s="118">
        <f t="shared" ref="D22:H22" si="6">+D23+D24</f>
        <v>0</v>
      </c>
      <c r="E22" s="118">
        <f t="shared" si="6"/>
        <v>0</v>
      </c>
      <c r="F22" s="118">
        <f t="shared" si="6"/>
        <v>0</v>
      </c>
      <c r="G22" s="118">
        <f t="shared" si="6"/>
        <v>0</v>
      </c>
      <c r="H22" s="118">
        <f t="shared" si="6"/>
        <v>0</v>
      </c>
      <c r="I22" s="123">
        <f t="shared" si="2"/>
        <v>0</v>
      </c>
      <c r="J22" s="123">
        <f t="shared" si="2"/>
        <v>0</v>
      </c>
      <c r="K22" s="123">
        <f t="shared" si="1"/>
        <v>0</v>
      </c>
      <c r="L22" s="24"/>
    </row>
    <row r="23" spans="2:12" s="25" customFormat="1" ht="30" customHeight="1" x14ac:dyDescent="0.25">
      <c r="B23" s="138" t="s">
        <v>51</v>
      </c>
      <c r="C23" s="122"/>
      <c r="D23" s="122"/>
      <c r="E23" s="122"/>
      <c r="F23" s="122"/>
      <c r="G23" s="122"/>
      <c r="H23" s="122"/>
      <c r="I23" s="123">
        <f t="shared" si="2"/>
        <v>0</v>
      </c>
      <c r="J23" s="123">
        <f t="shared" si="2"/>
        <v>0</v>
      </c>
      <c r="K23" s="118">
        <f>+I23+J23</f>
        <v>0</v>
      </c>
      <c r="L23" s="24"/>
    </row>
    <row r="24" spans="2:12" s="29" customFormat="1" ht="30" customHeight="1" x14ac:dyDescent="0.25">
      <c r="B24" s="138" t="s">
        <v>52</v>
      </c>
      <c r="C24" s="122"/>
      <c r="D24" s="122"/>
      <c r="E24" s="122"/>
      <c r="F24" s="122"/>
      <c r="G24" s="122"/>
      <c r="H24" s="122"/>
      <c r="I24" s="123">
        <f t="shared" si="2"/>
        <v>0</v>
      </c>
      <c r="J24" s="123">
        <f t="shared" si="2"/>
        <v>0</v>
      </c>
      <c r="K24" s="118">
        <f>+I24+J24</f>
        <v>0</v>
      </c>
      <c r="L24" s="28"/>
    </row>
    <row r="25" spans="2:12" s="25" customFormat="1" ht="30" customHeight="1" x14ac:dyDescent="0.25">
      <c r="B25" s="23" t="s">
        <v>54</v>
      </c>
      <c r="C25" s="147"/>
      <c r="D25" s="147"/>
      <c r="E25" s="147"/>
      <c r="F25" s="147"/>
      <c r="G25" s="147"/>
      <c r="H25" s="147"/>
      <c r="I25" s="123">
        <f t="shared" si="2"/>
        <v>0</v>
      </c>
      <c r="J25" s="123">
        <f t="shared" si="2"/>
        <v>0</v>
      </c>
      <c r="K25" s="118">
        <f>+I25+J25</f>
        <v>0</v>
      </c>
      <c r="L25" s="24"/>
    </row>
    <row r="26" spans="2:12" s="25" customFormat="1" ht="30" customHeight="1" x14ac:dyDescent="0.25">
      <c r="B26" s="23" t="s">
        <v>67</v>
      </c>
      <c r="C26" s="147"/>
      <c r="D26" s="147"/>
      <c r="E26" s="147"/>
      <c r="F26" s="147"/>
      <c r="G26" s="147"/>
      <c r="H26" s="147"/>
      <c r="I26" s="123">
        <f t="shared" si="2"/>
        <v>0</v>
      </c>
      <c r="J26" s="123">
        <f t="shared" si="2"/>
        <v>0</v>
      </c>
      <c r="K26" s="118">
        <f>+I26+J26</f>
        <v>0</v>
      </c>
      <c r="L26" s="24"/>
    </row>
    <row r="27" spans="2:12" s="25" customFormat="1" ht="30" customHeight="1" x14ac:dyDescent="0.25">
      <c r="B27" s="32" t="s">
        <v>92</v>
      </c>
      <c r="C27" s="74">
        <f t="shared" ref="C27:H27" si="7">+C13+SUM(C23:C26)</f>
        <v>0</v>
      </c>
      <c r="D27" s="74">
        <f t="shared" si="7"/>
        <v>0</v>
      </c>
      <c r="E27" s="74">
        <f t="shared" si="7"/>
        <v>0</v>
      </c>
      <c r="F27" s="74">
        <f t="shared" si="7"/>
        <v>0</v>
      </c>
      <c r="G27" s="74">
        <f t="shared" si="7"/>
        <v>0</v>
      </c>
      <c r="H27" s="74">
        <f t="shared" si="7"/>
        <v>0</v>
      </c>
      <c r="I27" s="74">
        <f>+C27+E27+G27</f>
        <v>0</v>
      </c>
      <c r="J27" s="74">
        <f>+D27+F27+H27</f>
        <v>0</v>
      </c>
      <c r="K27" s="74">
        <f>+I27+J27</f>
        <v>0</v>
      </c>
      <c r="L27" s="24"/>
    </row>
  </sheetData>
  <mergeCells count="13">
    <mergeCell ref="C10:K10"/>
    <mergeCell ref="C9:K9"/>
    <mergeCell ref="B1:K1"/>
    <mergeCell ref="C3:K3"/>
    <mergeCell ref="C4:K4"/>
    <mergeCell ref="C5:K5"/>
    <mergeCell ref="C6:K6"/>
    <mergeCell ref="B10:B12"/>
    <mergeCell ref="C11:D11"/>
    <mergeCell ref="E11:F11"/>
    <mergeCell ref="G11:H11"/>
    <mergeCell ref="I11:J11"/>
    <mergeCell ref="K11:K12"/>
  </mergeCells>
  <pageMargins left="0.25" right="0.25" top="0.75" bottom="0.75" header="0.3" footer="0.3"/>
  <pageSetup scale="6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7"/>
  <sheetViews>
    <sheetView view="pageBreakPreview" zoomScaleNormal="100" zoomScaleSheetLayoutView="100" workbookViewId="0">
      <selection activeCell="H14" sqref="H14:H21"/>
    </sheetView>
  </sheetViews>
  <sheetFormatPr baseColWidth="10" defaultColWidth="11.42578125" defaultRowHeight="11.25" x14ac:dyDescent="0.15"/>
  <cols>
    <col min="1" max="1" width="1.28515625" style="17" customWidth="1"/>
    <col min="2" max="2" width="39" style="17" customWidth="1"/>
    <col min="3" max="3" width="13.140625" style="17" customWidth="1"/>
    <col min="4" max="8" width="13.140625" style="34" customWidth="1"/>
    <col min="9" max="10" width="13.140625" style="35" customWidth="1"/>
    <col min="11" max="11" width="15.42578125" style="35" customWidth="1"/>
    <col min="12" max="12" width="2" style="3" customWidth="1"/>
    <col min="13" max="16384" width="11.42578125" style="17"/>
  </cols>
  <sheetData>
    <row r="1" spans="1:12" s="2" customFormat="1" ht="26.25" customHeight="1" x14ac:dyDescent="0.15">
      <c r="A1" s="1"/>
      <c r="B1" s="294" t="s">
        <v>76</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72">
        <f>+'2. ANID BUDGET (M$)'!C3</f>
        <v>0</v>
      </c>
      <c r="D3" s="373"/>
      <c r="E3" s="373"/>
      <c r="F3" s="373"/>
      <c r="G3" s="373"/>
      <c r="H3" s="373"/>
      <c r="I3" s="373"/>
      <c r="J3" s="373"/>
      <c r="K3" s="374"/>
      <c r="L3" s="13"/>
    </row>
    <row r="4" spans="1:12" s="14" customFormat="1" ht="20.100000000000001" customHeight="1" x14ac:dyDescent="0.25">
      <c r="A4" s="9"/>
      <c r="B4" s="10" t="s">
        <v>0</v>
      </c>
      <c r="C4" s="372">
        <f>+'2. ANID BUDGET (M$)'!C4</f>
        <v>0</v>
      </c>
      <c r="D4" s="373"/>
      <c r="E4" s="373"/>
      <c r="F4" s="373"/>
      <c r="G4" s="373"/>
      <c r="H4" s="373"/>
      <c r="I4" s="373"/>
      <c r="J4" s="373"/>
      <c r="K4" s="374"/>
      <c r="L4" s="13"/>
    </row>
    <row r="5" spans="1:12" s="14" customFormat="1" ht="20.100000000000001" customHeight="1" x14ac:dyDescent="0.25">
      <c r="A5" s="9"/>
      <c r="B5" s="117" t="s">
        <v>38</v>
      </c>
      <c r="C5" s="385">
        <f>+'2. ANID BUDGET (M$)'!C5</f>
        <v>0</v>
      </c>
      <c r="D5" s="386"/>
      <c r="E5" s="386"/>
      <c r="F5" s="386"/>
      <c r="G5" s="386"/>
      <c r="H5" s="386"/>
      <c r="I5" s="386"/>
      <c r="J5" s="386"/>
      <c r="K5" s="387"/>
      <c r="L5" s="13"/>
    </row>
    <row r="6" spans="1:12" s="14" customFormat="1" ht="20.100000000000001" customHeight="1" x14ac:dyDescent="0.25">
      <c r="A6" s="9"/>
      <c r="B6" s="117" t="s">
        <v>62</v>
      </c>
      <c r="C6" s="375">
        <f>+'2. ANID BUDGET (M$)'!C10</f>
        <v>0</v>
      </c>
      <c r="D6" s="376"/>
      <c r="E6" s="376"/>
      <c r="F6" s="376"/>
      <c r="G6" s="376"/>
      <c r="H6" s="376"/>
      <c r="I6" s="376"/>
      <c r="J6" s="376"/>
      <c r="K6" s="377"/>
      <c r="L6" s="13"/>
    </row>
    <row r="7" spans="1:12" ht="6" customHeight="1" x14ac:dyDescent="0.15">
      <c r="A7" s="3"/>
      <c r="B7" s="15"/>
      <c r="C7" s="15"/>
      <c r="D7" s="16"/>
      <c r="E7" s="16"/>
      <c r="F7" s="16"/>
      <c r="G7" s="16"/>
      <c r="H7" s="16"/>
      <c r="I7" s="1"/>
      <c r="J7" s="1"/>
      <c r="K7" s="1"/>
    </row>
    <row r="8" spans="1:12" ht="5.0999999999999996" customHeight="1" x14ac:dyDescent="0.15">
      <c r="A8" s="3"/>
      <c r="B8" s="15"/>
      <c r="C8" s="15"/>
      <c r="D8" s="16"/>
      <c r="E8" s="16"/>
      <c r="F8" s="16"/>
      <c r="G8" s="16"/>
      <c r="H8" s="16"/>
      <c r="I8" s="1"/>
      <c r="J8" s="1"/>
      <c r="K8" s="1"/>
    </row>
    <row r="9" spans="1:12" ht="17.25" customHeight="1" x14ac:dyDescent="0.15">
      <c r="A9" s="3"/>
      <c r="B9" s="46" t="s">
        <v>73</v>
      </c>
      <c r="C9" s="382" t="s">
        <v>90</v>
      </c>
      <c r="D9" s="383"/>
      <c r="E9" s="383"/>
      <c r="F9" s="383"/>
      <c r="G9" s="383"/>
      <c r="H9" s="383"/>
      <c r="I9" s="383"/>
      <c r="J9" s="383"/>
      <c r="K9" s="384"/>
    </row>
    <row r="10" spans="1:12" s="18" customFormat="1" ht="20.25" customHeight="1" x14ac:dyDescent="0.25">
      <c r="A10" s="9"/>
      <c r="B10" s="388" t="s">
        <v>40</v>
      </c>
      <c r="C10" s="379" t="s">
        <v>3</v>
      </c>
      <c r="D10" s="380"/>
      <c r="E10" s="380"/>
      <c r="F10" s="380"/>
      <c r="G10" s="380"/>
      <c r="H10" s="380"/>
      <c r="I10" s="380"/>
      <c r="J10" s="380"/>
      <c r="K10" s="381"/>
      <c r="L10" s="9"/>
    </row>
    <row r="11" spans="1:12" s="18" customFormat="1" ht="27" customHeight="1" x14ac:dyDescent="0.25">
      <c r="A11" s="9"/>
      <c r="B11" s="389"/>
      <c r="C11" s="368" t="s">
        <v>7</v>
      </c>
      <c r="D11" s="369"/>
      <c r="E11" s="368" t="s">
        <v>8</v>
      </c>
      <c r="F11" s="369"/>
      <c r="G11" s="368" t="s">
        <v>9</v>
      </c>
      <c r="H11" s="369"/>
      <c r="I11" s="368" t="s">
        <v>1</v>
      </c>
      <c r="J11" s="369"/>
      <c r="K11" s="370" t="s">
        <v>1</v>
      </c>
      <c r="L11" s="9"/>
    </row>
    <row r="12" spans="1:12" s="18" customFormat="1" ht="22.5" x14ac:dyDescent="0.25">
      <c r="A12" s="9"/>
      <c r="B12" s="390"/>
      <c r="C12" s="21" t="s">
        <v>4</v>
      </c>
      <c r="D12" s="22" t="s">
        <v>5</v>
      </c>
      <c r="E12" s="21" t="s">
        <v>4</v>
      </c>
      <c r="F12" s="22" t="s">
        <v>5</v>
      </c>
      <c r="G12" s="21" t="s">
        <v>4</v>
      </c>
      <c r="H12" s="22" t="s">
        <v>5</v>
      </c>
      <c r="I12" s="21" t="s">
        <v>4</v>
      </c>
      <c r="J12" s="22" t="s">
        <v>5</v>
      </c>
      <c r="K12" s="371"/>
      <c r="L12" s="9"/>
    </row>
    <row r="13" spans="1:12" s="25" customFormat="1" ht="30" customHeight="1" x14ac:dyDescent="0.25">
      <c r="B13" s="23" t="s">
        <v>12</v>
      </c>
      <c r="C13" s="118">
        <f t="shared" ref="C13:K13" si="0">SUM(C14:C21)</f>
        <v>0</v>
      </c>
      <c r="D13" s="118">
        <f t="shared" si="0"/>
        <v>0</v>
      </c>
      <c r="E13" s="118">
        <f t="shared" si="0"/>
        <v>0</v>
      </c>
      <c r="F13" s="118">
        <f t="shared" si="0"/>
        <v>0</v>
      </c>
      <c r="G13" s="118">
        <f t="shared" si="0"/>
        <v>0</v>
      </c>
      <c r="H13" s="118">
        <f t="shared" si="0"/>
        <v>0</v>
      </c>
      <c r="I13" s="118">
        <f t="shared" si="0"/>
        <v>0</v>
      </c>
      <c r="J13" s="118">
        <f t="shared" si="0"/>
        <v>0</v>
      </c>
      <c r="K13" s="118">
        <f t="shared" si="0"/>
        <v>0</v>
      </c>
      <c r="L13" s="24"/>
    </row>
    <row r="14" spans="1:12" s="25" customFormat="1" ht="30" customHeight="1" x14ac:dyDescent="0.25">
      <c r="B14" s="30" t="s">
        <v>13</v>
      </c>
      <c r="C14" s="26"/>
      <c r="D14" s="26"/>
      <c r="E14" s="26"/>
      <c r="F14" s="26"/>
      <c r="G14" s="26"/>
      <c r="H14" s="26"/>
      <c r="I14" s="119">
        <f>+C14+E14+G14</f>
        <v>0</v>
      </c>
      <c r="J14" s="119">
        <f>+D14+F14+H14</f>
        <v>0</v>
      </c>
      <c r="K14" s="119">
        <f t="shared" ref="K14:K22" si="1">+I14+J14</f>
        <v>0</v>
      </c>
      <c r="L14" s="24"/>
    </row>
    <row r="15" spans="1:12" s="25" customFormat="1" ht="30" customHeight="1" x14ac:dyDescent="0.25">
      <c r="B15" s="30" t="str">
        <f>+'2.1 PERSONNEL (M$)'!B22</f>
        <v xml:space="preserve">Postdocs </v>
      </c>
      <c r="C15" s="26"/>
      <c r="D15" s="26"/>
      <c r="E15" s="26"/>
      <c r="F15" s="26"/>
      <c r="G15" s="26"/>
      <c r="H15" s="26"/>
      <c r="I15" s="119">
        <f t="shared" ref="I15:J26" si="2">+C15+E15+G15</f>
        <v>0</v>
      </c>
      <c r="J15" s="119">
        <f t="shared" si="2"/>
        <v>0</v>
      </c>
      <c r="K15" s="120">
        <f t="shared" si="1"/>
        <v>0</v>
      </c>
      <c r="L15" s="24"/>
    </row>
    <row r="16" spans="1:12" s="25" customFormat="1" ht="30" customHeight="1" x14ac:dyDescent="0.25">
      <c r="B16" s="30" t="str">
        <f>+'2.1 PERSONNEL (M$)'!B23</f>
        <v>PhD Thesis Students</v>
      </c>
      <c r="C16" s="26"/>
      <c r="D16" s="26"/>
      <c r="E16" s="26"/>
      <c r="F16" s="26"/>
      <c r="G16" s="26"/>
      <c r="H16" s="26"/>
      <c r="I16" s="119">
        <f t="shared" si="2"/>
        <v>0</v>
      </c>
      <c r="J16" s="119">
        <f t="shared" si="2"/>
        <v>0</v>
      </c>
      <c r="K16" s="120">
        <f t="shared" si="1"/>
        <v>0</v>
      </c>
      <c r="L16" s="24"/>
    </row>
    <row r="17" spans="2:12" s="25" customFormat="1" ht="30" customHeight="1" x14ac:dyDescent="0.25">
      <c r="B17" s="30" t="str">
        <f>+'2.1 PERSONNEL (M$)'!B24</f>
        <v>Master Thesis Students</v>
      </c>
      <c r="C17" s="26"/>
      <c r="D17" s="26"/>
      <c r="E17" s="26"/>
      <c r="F17" s="26"/>
      <c r="G17" s="26"/>
      <c r="H17" s="26"/>
      <c r="I17" s="119">
        <f t="shared" ref="I17" si="3">+C17+E17+G17</f>
        <v>0</v>
      </c>
      <c r="J17" s="119">
        <f t="shared" ref="J17" si="4">+D17+F17+H17</f>
        <v>0</v>
      </c>
      <c r="K17" s="120">
        <f t="shared" ref="K17" si="5">+I17+J17</f>
        <v>0</v>
      </c>
      <c r="L17" s="24"/>
    </row>
    <row r="18" spans="2:12" s="25" customFormat="1" ht="30" customHeight="1" x14ac:dyDescent="0.25">
      <c r="B18" s="30" t="str">
        <f>+'2.1 PERSONNEL (M$)'!B25</f>
        <v>Undergraduated Thesis Students</v>
      </c>
      <c r="C18" s="26"/>
      <c r="D18" s="26"/>
      <c r="E18" s="26"/>
      <c r="F18" s="26"/>
      <c r="G18" s="26"/>
      <c r="H18" s="26"/>
      <c r="I18" s="119">
        <f t="shared" si="2"/>
        <v>0</v>
      </c>
      <c r="J18" s="119">
        <f t="shared" si="2"/>
        <v>0</v>
      </c>
      <c r="K18" s="120">
        <f t="shared" si="1"/>
        <v>0</v>
      </c>
      <c r="L18" s="24"/>
    </row>
    <row r="19" spans="2:12" s="25" customFormat="1" ht="30" customHeight="1" x14ac:dyDescent="0.25">
      <c r="B19" s="30" t="str">
        <f>+'2.1 PERSONNEL (M$)'!B26</f>
        <v>Professionals and Technicians</v>
      </c>
      <c r="C19" s="26"/>
      <c r="D19" s="26"/>
      <c r="E19" s="26"/>
      <c r="F19" s="26"/>
      <c r="G19" s="26"/>
      <c r="H19" s="26"/>
      <c r="I19" s="119">
        <f t="shared" si="2"/>
        <v>0</v>
      </c>
      <c r="J19" s="119">
        <f t="shared" si="2"/>
        <v>0</v>
      </c>
      <c r="K19" s="120">
        <f t="shared" si="1"/>
        <v>0</v>
      </c>
      <c r="L19" s="24"/>
    </row>
    <row r="20" spans="2:12" s="25" customFormat="1" ht="30" customHeight="1" x14ac:dyDescent="0.25">
      <c r="B20" s="30" t="str">
        <f>+'2.1 PERSONNEL (M$)'!B27</f>
        <v>Project Administrative Staff</v>
      </c>
      <c r="C20" s="26"/>
      <c r="D20" s="26"/>
      <c r="E20" s="26"/>
      <c r="F20" s="26"/>
      <c r="G20" s="26"/>
      <c r="H20" s="26"/>
      <c r="I20" s="119">
        <f t="shared" si="2"/>
        <v>0</v>
      </c>
      <c r="J20" s="119">
        <f t="shared" si="2"/>
        <v>0</v>
      </c>
      <c r="K20" s="120">
        <f t="shared" si="1"/>
        <v>0</v>
      </c>
      <c r="L20" s="24"/>
    </row>
    <row r="21" spans="2:12" s="25" customFormat="1" ht="30" customHeight="1" x14ac:dyDescent="0.25">
      <c r="B21" s="30" t="str">
        <f>+'2.1 PERSONNEL (M$)'!B28</f>
        <v>Research Assistants</v>
      </c>
      <c r="C21" s="26"/>
      <c r="D21" s="26"/>
      <c r="E21" s="26"/>
      <c r="F21" s="26"/>
      <c r="G21" s="26"/>
      <c r="H21" s="26"/>
      <c r="I21" s="121">
        <f t="shared" si="2"/>
        <v>0</v>
      </c>
      <c r="J21" s="121">
        <f t="shared" si="2"/>
        <v>0</v>
      </c>
      <c r="K21" s="120">
        <f t="shared" si="1"/>
        <v>0</v>
      </c>
      <c r="L21" s="24"/>
    </row>
    <row r="22" spans="2:12" s="25" customFormat="1" ht="30" customHeight="1" x14ac:dyDescent="0.25">
      <c r="B22" s="23" t="s">
        <v>52</v>
      </c>
      <c r="C22" s="118">
        <f>+C23+C24</f>
        <v>0</v>
      </c>
      <c r="D22" s="118">
        <f t="shared" ref="D22:H22" si="6">+D23+D24</f>
        <v>0</v>
      </c>
      <c r="E22" s="118">
        <f t="shared" si="6"/>
        <v>0</v>
      </c>
      <c r="F22" s="118">
        <f t="shared" si="6"/>
        <v>0</v>
      </c>
      <c r="G22" s="118">
        <f t="shared" si="6"/>
        <v>0</v>
      </c>
      <c r="H22" s="118">
        <f t="shared" si="6"/>
        <v>0</v>
      </c>
      <c r="I22" s="123">
        <f t="shared" si="2"/>
        <v>0</v>
      </c>
      <c r="J22" s="123">
        <f t="shared" si="2"/>
        <v>0</v>
      </c>
      <c r="K22" s="120">
        <f t="shared" si="1"/>
        <v>0</v>
      </c>
      <c r="L22" s="24"/>
    </row>
    <row r="23" spans="2:12" s="25" customFormat="1" ht="30" customHeight="1" x14ac:dyDescent="0.25">
      <c r="B23" s="138" t="s">
        <v>51</v>
      </c>
      <c r="C23" s="112"/>
      <c r="D23" s="112"/>
      <c r="E23" s="112"/>
      <c r="F23" s="112"/>
      <c r="G23" s="112"/>
      <c r="H23" s="112"/>
      <c r="I23" s="123">
        <f t="shared" si="2"/>
        <v>0</v>
      </c>
      <c r="J23" s="123">
        <f t="shared" si="2"/>
        <v>0</v>
      </c>
      <c r="K23" s="118">
        <f>+I23+J23</f>
        <v>0</v>
      </c>
      <c r="L23" s="24"/>
    </row>
    <row r="24" spans="2:12" s="29" customFormat="1" ht="30" customHeight="1" x14ac:dyDescent="0.25">
      <c r="B24" s="138" t="s">
        <v>52</v>
      </c>
      <c r="C24" s="112"/>
      <c r="D24" s="112"/>
      <c r="E24" s="112"/>
      <c r="F24" s="112"/>
      <c r="G24" s="112"/>
      <c r="H24" s="112"/>
      <c r="I24" s="123">
        <f t="shared" si="2"/>
        <v>0</v>
      </c>
      <c r="J24" s="123">
        <f t="shared" si="2"/>
        <v>0</v>
      </c>
      <c r="K24" s="118">
        <f>+I24+J24</f>
        <v>0</v>
      </c>
      <c r="L24" s="28"/>
    </row>
    <row r="25" spans="2:12" s="25" customFormat="1" ht="30" customHeight="1" x14ac:dyDescent="0.25">
      <c r="B25" s="23" t="s">
        <v>54</v>
      </c>
      <c r="C25" s="146"/>
      <c r="D25" s="146"/>
      <c r="E25" s="146"/>
      <c r="F25" s="146"/>
      <c r="G25" s="146"/>
      <c r="H25" s="146"/>
      <c r="I25" s="123">
        <f t="shared" si="2"/>
        <v>0</v>
      </c>
      <c r="J25" s="123">
        <f t="shared" si="2"/>
        <v>0</v>
      </c>
      <c r="K25" s="118">
        <f>+I25+J25</f>
        <v>0</v>
      </c>
      <c r="L25" s="24"/>
    </row>
    <row r="26" spans="2:12" s="25" customFormat="1" ht="30" customHeight="1" x14ac:dyDescent="0.25">
      <c r="B26" s="23" t="s">
        <v>67</v>
      </c>
      <c r="C26" s="146"/>
      <c r="D26" s="146"/>
      <c r="E26" s="146"/>
      <c r="F26" s="146"/>
      <c r="G26" s="146"/>
      <c r="H26" s="146"/>
      <c r="I26" s="123">
        <f t="shared" si="2"/>
        <v>0</v>
      </c>
      <c r="J26" s="123">
        <f t="shared" si="2"/>
        <v>0</v>
      </c>
      <c r="K26" s="118">
        <f>+I26+J26</f>
        <v>0</v>
      </c>
      <c r="L26" s="24"/>
    </row>
    <row r="27" spans="2:12" s="25" customFormat="1" ht="30" customHeight="1" x14ac:dyDescent="0.25">
      <c r="B27" s="32" t="s">
        <v>92</v>
      </c>
      <c r="C27" s="125">
        <f t="shared" ref="C27:H27" si="7">+C13+SUM(C23:C26)</f>
        <v>0</v>
      </c>
      <c r="D27" s="125">
        <f t="shared" si="7"/>
        <v>0</v>
      </c>
      <c r="E27" s="125">
        <f t="shared" si="7"/>
        <v>0</v>
      </c>
      <c r="F27" s="125">
        <f t="shared" si="7"/>
        <v>0</v>
      </c>
      <c r="G27" s="125">
        <f t="shared" si="7"/>
        <v>0</v>
      </c>
      <c r="H27" s="125">
        <f t="shared" si="7"/>
        <v>0</v>
      </c>
      <c r="I27" s="125">
        <f>+C27+E27+G27</f>
        <v>0</v>
      </c>
      <c r="J27" s="125">
        <f>+D27+F27+H27</f>
        <v>0</v>
      </c>
      <c r="K27" s="125">
        <f>+I27+J27</f>
        <v>0</v>
      </c>
      <c r="L27" s="24"/>
    </row>
  </sheetData>
  <mergeCells count="13">
    <mergeCell ref="C10:K10"/>
    <mergeCell ref="C9:K9"/>
    <mergeCell ref="B1:K1"/>
    <mergeCell ref="C3:K3"/>
    <mergeCell ref="C4:K4"/>
    <mergeCell ref="C5:K5"/>
    <mergeCell ref="C6:K6"/>
    <mergeCell ref="B10:B12"/>
    <mergeCell ref="C11:D11"/>
    <mergeCell ref="E11:F11"/>
    <mergeCell ref="G11:H11"/>
    <mergeCell ref="I11:J11"/>
    <mergeCell ref="K11:K12"/>
  </mergeCells>
  <pageMargins left="0.25" right="0.25" top="0.75" bottom="0.75" header="0.3" footer="0.3"/>
  <pageSetup scale="7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7"/>
  <sheetViews>
    <sheetView view="pageBreakPreview" zoomScaleNormal="100" zoomScaleSheetLayoutView="100" workbookViewId="0">
      <selection activeCell="C14" sqref="C14:H21"/>
    </sheetView>
  </sheetViews>
  <sheetFormatPr baseColWidth="10" defaultColWidth="11.42578125" defaultRowHeight="11.25" x14ac:dyDescent="0.15"/>
  <cols>
    <col min="1" max="1" width="1.28515625" style="17" customWidth="1"/>
    <col min="2" max="2" width="39" style="17" customWidth="1"/>
    <col min="3" max="3" width="13.140625" style="17" customWidth="1"/>
    <col min="4" max="8" width="13.140625" style="34" customWidth="1"/>
    <col min="9" max="10" width="13.140625" style="35" customWidth="1"/>
    <col min="11" max="11" width="15.42578125" style="35" customWidth="1"/>
    <col min="12" max="12" width="2" style="3" customWidth="1"/>
    <col min="13" max="16384" width="11.42578125" style="17"/>
  </cols>
  <sheetData>
    <row r="1" spans="1:12" s="2" customFormat="1" ht="26.25" customHeight="1" x14ac:dyDescent="0.15">
      <c r="A1" s="1"/>
      <c r="B1" s="294" t="s">
        <v>78</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72">
        <f>+'2. ANID BUDGET (M$)'!C3</f>
        <v>0</v>
      </c>
      <c r="D3" s="373"/>
      <c r="E3" s="373"/>
      <c r="F3" s="373"/>
      <c r="G3" s="373"/>
      <c r="H3" s="373"/>
      <c r="I3" s="373"/>
      <c r="J3" s="373"/>
      <c r="K3" s="374"/>
      <c r="L3" s="13"/>
    </row>
    <row r="4" spans="1:12" s="14" customFormat="1" ht="20.100000000000001" customHeight="1" x14ac:dyDescent="0.25">
      <c r="A4" s="9"/>
      <c r="B4" s="10" t="s">
        <v>0</v>
      </c>
      <c r="C4" s="372">
        <f>+'2. ANID BUDGET (M$)'!C4</f>
        <v>0</v>
      </c>
      <c r="D4" s="373"/>
      <c r="E4" s="373"/>
      <c r="F4" s="373"/>
      <c r="G4" s="373"/>
      <c r="H4" s="373"/>
      <c r="I4" s="373"/>
      <c r="J4" s="373"/>
      <c r="K4" s="374"/>
      <c r="L4" s="13"/>
    </row>
    <row r="5" spans="1:12" s="14" customFormat="1" ht="20.100000000000001" customHeight="1" x14ac:dyDescent="0.25">
      <c r="A5" s="9"/>
      <c r="B5" s="117" t="s">
        <v>38</v>
      </c>
      <c r="C5" s="385">
        <f>+'2. ANID BUDGET (M$)'!C5</f>
        <v>0</v>
      </c>
      <c r="D5" s="386"/>
      <c r="E5" s="386"/>
      <c r="F5" s="386"/>
      <c r="G5" s="386"/>
      <c r="H5" s="386"/>
      <c r="I5" s="386"/>
      <c r="J5" s="386"/>
      <c r="K5" s="387"/>
      <c r="L5" s="13"/>
    </row>
    <row r="6" spans="1:12" s="14" customFormat="1" ht="20.100000000000001" customHeight="1" x14ac:dyDescent="0.25">
      <c r="A6" s="9"/>
      <c r="B6" s="117" t="s">
        <v>62</v>
      </c>
      <c r="C6" s="375">
        <f>+'2. ANID BUDGET (M$)'!C11</f>
        <v>0</v>
      </c>
      <c r="D6" s="376"/>
      <c r="E6" s="376"/>
      <c r="F6" s="376"/>
      <c r="G6" s="376"/>
      <c r="H6" s="376"/>
      <c r="I6" s="376"/>
      <c r="J6" s="376"/>
      <c r="K6" s="377"/>
      <c r="L6" s="13"/>
    </row>
    <row r="7" spans="1:12" ht="6" customHeight="1" x14ac:dyDescent="0.15">
      <c r="A7" s="3"/>
      <c r="B7" s="15"/>
      <c r="C7" s="15"/>
      <c r="D7" s="16"/>
      <c r="E7" s="16"/>
      <c r="F7" s="16"/>
      <c r="G7" s="16"/>
      <c r="H7" s="16"/>
      <c r="I7" s="1"/>
      <c r="J7" s="1"/>
      <c r="K7" s="1"/>
    </row>
    <row r="8" spans="1:12" ht="5.0999999999999996" customHeight="1" x14ac:dyDescent="0.15">
      <c r="A8" s="3"/>
      <c r="B8" s="15"/>
      <c r="C8" s="15"/>
      <c r="D8" s="16"/>
      <c r="E8" s="16"/>
      <c r="F8" s="16"/>
      <c r="G8" s="16"/>
      <c r="H8" s="16"/>
      <c r="I8" s="1"/>
      <c r="J8" s="1"/>
      <c r="K8" s="1"/>
    </row>
    <row r="9" spans="1:12" ht="17.25" customHeight="1" x14ac:dyDescent="0.15">
      <c r="A9" s="3"/>
      <c r="B9" s="46" t="s">
        <v>73</v>
      </c>
      <c r="C9" s="382" t="s">
        <v>90</v>
      </c>
      <c r="D9" s="383"/>
      <c r="E9" s="383"/>
      <c r="F9" s="383"/>
      <c r="G9" s="383"/>
      <c r="H9" s="383"/>
      <c r="I9" s="383"/>
      <c r="J9" s="383"/>
      <c r="K9" s="384"/>
    </row>
    <row r="10" spans="1:12" s="18" customFormat="1" ht="20.25" customHeight="1" x14ac:dyDescent="0.25">
      <c r="A10" s="9"/>
      <c r="B10" s="388" t="s">
        <v>40</v>
      </c>
      <c r="C10" s="379" t="s">
        <v>3</v>
      </c>
      <c r="D10" s="380"/>
      <c r="E10" s="380"/>
      <c r="F10" s="380"/>
      <c r="G10" s="380"/>
      <c r="H10" s="380"/>
      <c r="I10" s="380"/>
      <c r="J10" s="380"/>
      <c r="K10" s="381"/>
      <c r="L10" s="9"/>
    </row>
    <row r="11" spans="1:12" s="18" customFormat="1" ht="27" customHeight="1" x14ac:dyDescent="0.25">
      <c r="A11" s="9"/>
      <c r="B11" s="389"/>
      <c r="C11" s="368" t="s">
        <v>7</v>
      </c>
      <c r="D11" s="369"/>
      <c r="E11" s="368" t="s">
        <v>8</v>
      </c>
      <c r="F11" s="369"/>
      <c r="G11" s="368" t="s">
        <v>9</v>
      </c>
      <c r="H11" s="369"/>
      <c r="I11" s="368" t="s">
        <v>1</v>
      </c>
      <c r="J11" s="369"/>
      <c r="K11" s="370" t="s">
        <v>1</v>
      </c>
      <c r="L11" s="9"/>
    </row>
    <row r="12" spans="1:12" s="18" customFormat="1" ht="22.5" x14ac:dyDescent="0.25">
      <c r="A12" s="9"/>
      <c r="B12" s="390"/>
      <c r="C12" s="21" t="s">
        <v>4</v>
      </c>
      <c r="D12" s="22" t="s">
        <v>5</v>
      </c>
      <c r="E12" s="21" t="s">
        <v>4</v>
      </c>
      <c r="F12" s="22" t="s">
        <v>5</v>
      </c>
      <c r="G12" s="21" t="s">
        <v>4</v>
      </c>
      <c r="H12" s="22" t="s">
        <v>5</v>
      </c>
      <c r="I12" s="21" t="s">
        <v>4</v>
      </c>
      <c r="J12" s="22" t="s">
        <v>5</v>
      </c>
      <c r="K12" s="371"/>
      <c r="L12" s="9"/>
    </row>
    <row r="13" spans="1:12" s="25" customFormat="1" ht="30" customHeight="1" x14ac:dyDescent="0.25">
      <c r="B13" s="23" t="s">
        <v>12</v>
      </c>
      <c r="C13" s="118">
        <f t="shared" ref="C13:K13" si="0">SUM(C14:C21)</f>
        <v>0</v>
      </c>
      <c r="D13" s="118">
        <f t="shared" si="0"/>
        <v>0</v>
      </c>
      <c r="E13" s="118">
        <f t="shared" si="0"/>
        <v>0</v>
      </c>
      <c r="F13" s="118">
        <f t="shared" si="0"/>
        <v>0</v>
      </c>
      <c r="G13" s="118">
        <f t="shared" si="0"/>
        <v>0</v>
      </c>
      <c r="H13" s="118">
        <f t="shared" si="0"/>
        <v>0</v>
      </c>
      <c r="I13" s="118">
        <f t="shared" si="0"/>
        <v>0</v>
      </c>
      <c r="J13" s="118">
        <f t="shared" si="0"/>
        <v>0</v>
      </c>
      <c r="K13" s="118">
        <f t="shared" si="0"/>
        <v>0</v>
      </c>
      <c r="L13" s="24"/>
    </row>
    <row r="14" spans="1:12" s="25" customFormat="1" ht="30" customHeight="1" x14ac:dyDescent="0.25">
      <c r="B14" s="30" t="s">
        <v>13</v>
      </c>
      <c r="C14" s="26"/>
      <c r="D14" s="26"/>
      <c r="E14" s="26"/>
      <c r="F14" s="26"/>
      <c r="G14" s="26"/>
      <c r="H14" s="26"/>
      <c r="I14" s="119">
        <f>+C14+E14+G14</f>
        <v>0</v>
      </c>
      <c r="J14" s="119">
        <f>+D14+F14+H14</f>
        <v>0</v>
      </c>
      <c r="K14" s="119">
        <f t="shared" ref="K14:K22" si="1">+I14+J14</f>
        <v>0</v>
      </c>
      <c r="L14" s="24"/>
    </row>
    <row r="15" spans="1:12" s="25" customFormat="1" ht="30" customHeight="1" x14ac:dyDescent="0.25">
      <c r="B15" s="30" t="str">
        <f>+'2.1 PERSONNEL (M$)'!B22</f>
        <v xml:space="preserve">Postdocs </v>
      </c>
      <c r="C15" s="26"/>
      <c r="D15" s="26"/>
      <c r="E15" s="26"/>
      <c r="F15" s="26"/>
      <c r="G15" s="26"/>
      <c r="H15" s="26"/>
      <c r="I15" s="119">
        <f t="shared" ref="I15:J26" si="2">+C15+E15+G15</f>
        <v>0</v>
      </c>
      <c r="J15" s="119">
        <f t="shared" si="2"/>
        <v>0</v>
      </c>
      <c r="K15" s="120">
        <f t="shared" si="1"/>
        <v>0</v>
      </c>
      <c r="L15" s="24"/>
    </row>
    <row r="16" spans="1:12" s="25" customFormat="1" ht="30" customHeight="1" x14ac:dyDescent="0.25">
      <c r="B16" s="30" t="str">
        <f>+'2.1 PERSONNEL (M$)'!B23</f>
        <v>PhD Thesis Students</v>
      </c>
      <c r="C16" s="26"/>
      <c r="D16" s="26"/>
      <c r="E16" s="26"/>
      <c r="F16" s="26"/>
      <c r="G16" s="26"/>
      <c r="H16" s="26"/>
      <c r="I16" s="119">
        <f t="shared" si="2"/>
        <v>0</v>
      </c>
      <c r="J16" s="119">
        <f t="shared" si="2"/>
        <v>0</v>
      </c>
      <c r="K16" s="120">
        <f t="shared" si="1"/>
        <v>0</v>
      </c>
      <c r="L16" s="24"/>
    </row>
    <row r="17" spans="2:12" s="25" customFormat="1" ht="30" customHeight="1" x14ac:dyDescent="0.25">
      <c r="B17" s="30" t="str">
        <f>+'2.1 PERSONNEL (M$)'!B24</f>
        <v>Master Thesis Students</v>
      </c>
      <c r="C17" s="26"/>
      <c r="D17" s="26"/>
      <c r="E17" s="26"/>
      <c r="F17" s="26"/>
      <c r="G17" s="26"/>
      <c r="H17" s="26"/>
      <c r="I17" s="119">
        <f t="shared" ref="I17" si="3">+C17+E17+G17</f>
        <v>0</v>
      </c>
      <c r="J17" s="119">
        <f t="shared" ref="J17" si="4">+D17+F17+H17</f>
        <v>0</v>
      </c>
      <c r="K17" s="120">
        <f t="shared" ref="K17" si="5">+I17+J17</f>
        <v>0</v>
      </c>
      <c r="L17" s="24"/>
    </row>
    <row r="18" spans="2:12" s="25" customFormat="1" ht="30" customHeight="1" x14ac:dyDescent="0.25">
      <c r="B18" s="30" t="str">
        <f>+'2.1 PERSONNEL (M$)'!B25</f>
        <v>Undergraduated Thesis Students</v>
      </c>
      <c r="C18" s="26"/>
      <c r="D18" s="26"/>
      <c r="E18" s="26"/>
      <c r="F18" s="26"/>
      <c r="G18" s="26"/>
      <c r="H18" s="26"/>
      <c r="I18" s="119">
        <f t="shared" si="2"/>
        <v>0</v>
      </c>
      <c r="J18" s="119">
        <f t="shared" si="2"/>
        <v>0</v>
      </c>
      <c r="K18" s="120">
        <f t="shared" si="1"/>
        <v>0</v>
      </c>
      <c r="L18" s="24"/>
    </row>
    <row r="19" spans="2:12" s="25" customFormat="1" ht="30" customHeight="1" x14ac:dyDescent="0.25">
      <c r="B19" s="30" t="str">
        <f>+'2.1 PERSONNEL (M$)'!B26</f>
        <v>Professionals and Technicians</v>
      </c>
      <c r="C19" s="26"/>
      <c r="D19" s="26"/>
      <c r="E19" s="26"/>
      <c r="F19" s="26"/>
      <c r="G19" s="26"/>
      <c r="H19" s="26"/>
      <c r="I19" s="119">
        <f t="shared" si="2"/>
        <v>0</v>
      </c>
      <c r="J19" s="119">
        <f t="shared" si="2"/>
        <v>0</v>
      </c>
      <c r="K19" s="120">
        <f t="shared" si="1"/>
        <v>0</v>
      </c>
      <c r="L19" s="24"/>
    </row>
    <row r="20" spans="2:12" s="25" customFormat="1" ht="30" customHeight="1" x14ac:dyDescent="0.25">
      <c r="B20" s="30" t="str">
        <f>+'2.1 PERSONNEL (M$)'!B27</f>
        <v>Project Administrative Staff</v>
      </c>
      <c r="C20" s="26"/>
      <c r="D20" s="26"/>
      <c r="E20" s="26"/>
      <c r="F20" s="26"/>
      <c r="G20" s="26"/>
      <c r="H20" s="26"/>
      <c r="I20" s="119">
        <f t="shared" si="2"/>
        <v>0</v>
      </c>
      <c r="J20" s="119">
        <f t="shared" si="2"/>
        <v>0</v>
      </c>
      <c r="K20" s="120">
        <f t="shared" si="1"/>
        <v>0</v>
      </c>
      <c r="L20" s="24"/>
    </row>
    <row r="21" spans="2:12" s="25" customFormat="1" ht="30" customHeight="1" x14ac:dyDescent="0.25">
      <c r="B21" s="30" t="str">
        <f>+'2.1 PERSONNEL (M$)'!B28</f>
        <v>Research Assistants</v>
      </c>
      <c r="C21" s="26"/>
      <c r="D21" s="26"/>
      <c r="E21" s="26"/>
      <c r="F21" s="26"/>
      <c r="G21" s="26"/>
      <c r="H21" s="26"/>
      <c r="I21" s="121">
        <f t="shared" si="2"/>
        <v>0</v>
      </c>
      <c r="J21" s="121">
        <f t="shared" si="2"/>
        <v>0</v>
      </c>
      <c r="K21" s="120">
        <f t="shared" si="1"/>
        <v>0</v>
      </c>
      <c r="L21" s="24"/>
    </row>
    <row r="22" spans="2:12" s="25" customFormat="1" ht="30" customHeight="1" x14ac:dyDescent="0.25">
      <c r="B22" s="23" t="s">
        <v>52</v>
      </c>
      <c r="C22" s="118">
        <f>+C23+C24</f>
        <v>0</v>
      </c>
      <c r="D22" s="118">
        <f t="shared" ref="D22:H22" si="6">+D23+D24</f>
        <v>0</v>
      </c>
      <c r="E22" s="118">
        <f t="shared" si="6"/>
        <v>0</v>
      </c>
      <c r="F22" s="118">
        <f t="shared" si="6"/>
        <v>0</v>
      </c>
      <c r="G22" s="118">
        <f t="shared" si="6"/>
        <v>0</v>
      </c>
      <c r="H22" s="118">
        <f t="shared" si="6"/>
        <v>0</v>
      </c>
      <c r="I22" s="123">
        <f t="shared" si="2"/>
        <v>0</v>
      </c>
      <c r="J22" s="123">
        <f t="shared" si="2"/>
        <v>0</v>
      </c>
      <c r="K22" s="120">
        <f t="shared" si="1"/>
        <v>0</v>
      </c>
      <c r="L22" s="24"/>
    </row>
    <row r="23" spans="2:12" s="25" customFormat="1" ht="30" customHeight="1" x14ac:dyDescent="0.25">
      <c r="B23" s="138" t="s">
        <v>51</v>
      </c>
      <c r="C23" s="112"/>
      <c r="D23" s="112"/>
      <c r="E23" s="112"/>
      <c r="F23" s="112"/>
      <c r="G23" s="112"/>
      <c r="H23" s="112"/>
      <c r="I23" s="123">
        <f t="shared" si="2"/>
        <v>0</v>
      </c>
      <c r="J23" s="123">
        <f t="shared" si="2"/>
        <v>0</v>
      </c>
      <c r="K23" s="118">
        <f>+I23+J23</f>
        <v>0</v>
      </c>
      <c r="L23" s="24"/>
    </row>
    <row r="24" spans="2:12" s="29" customFormat="1" ht="30" customHeight="1" x14ac:dyDescent="0.25">
      <c r="B24" s="138" t="s">
        <v>52</v>
      </c>
      <c r="C24" s="112"/>
      <c r="D24" s="112"/>
      <c r="E24" s="112"/>
      <c r="F24" s="112"/>
      <c r="G24" s="112"/>
      <c r="H24" s="112"/>
      <c r="I24" s="123">
        <f t="shared" si="2"/>
        <v>0</v>
      </c>
      <c r="J24" s="123">
        <f t="shared" si="2"/>
        <v>0</v>
      </c>
      <c r="K24" s="118">
        <f>+I24+J24</f>
        <v>0</v>
      </c>
      <c r="L24" s="28"/>
    </row>
    <row r="25" spans="2:12" s="25" customFormat="1" ht="30" customHeight="1" x14ac:dyDescent="0.25">
      <c r="B25" s="23" t="s">
        <v>54</v>
      </c>
      <c r="C25" s="146"/>
      <c r="D25" s="146"/>
      <c r="E25" s="146"/>
      <c r="F25" s="146"/>
      <c r="G25" s="146"/>
      <c r="H25" s="146"/>
      <c r="I25" s="123">
        <f t="shared" si="2"/>
        <v>0</v>
      </c>
      <c r="J25" s="123">
        <f t="shared" si="2"/>
        <v>0</v>
      </c>
      <c r="K25" s="118">
        <f>+I25+J25</f>
        <v>0</v>
      </c>
      <c r="L25" s="24"/>
    </row>
    <row r="26" spans="2:12" s="25" customFormat="1" ht="30" customHeight="1" x14ac:dyDescent="0.25">
      <c r="B26" s="23" t="s">
        <v>67</v>
      </c>
      <c r="C26" s="146"/>
      <c r="D26" s="146"/>
      <c r="E26" s="146"/>
      <c r="F26" s="146"/>
      <c r="G26" s="146"/>
      <c r="H26" s="146"/>
      <c r="I26" s="123">
        <f t="shared" si="2"/>
        <v>0</v>
      </c>
      <c r="J26" s="123">
        <f t="shared" si="2"/>
        <v>0</v>
      </c>
      <c r="K26" s="118">
        <f>+I26+J26</f>
        <v>0</v>
      </c>
      <c r="L26" s="24"/>
    </row>
    <row r="27" spans="2:12" s="25" customFormat="1" ht="30" customHeight="1" x14ac:dyDescent="0.25">
      <c r="B27" s="32" t="s">
        <v>92</v>
      </c>
      <c r="C27" s="125">
        <f t="shared" ref="C27:H27" si="7">+C13+SUM(C23:C26)</f>
        <v>0</v>
      </c>
      <c r="D27" s="125">
        <f t="shared" si="7"/>
        <v>0</v>
      </c>
      <c r="E27" s="125">
        <f t="shared" si="7"/>
        <v>0</v>
      </c>
      <c r="F27" s="125">
        <f t="shared" si="7"/>
        <v>0</v>
      </c>
      <c r="G27" s="125">
        <f t="shared" si="7"/>
        <v>0</v>
      </c>
      <c r="H27" s="125">
        <f t="shared" si="7"/>
        <v>0</v>
      </c>
      <c r="I27" s="125">
        <f>+C27+E27+G27</f>
        <v>0</v>
      </c>
      <c r="J27" s="125">
        <f>+D27+F27+H27</f>
        <v>0</v>
      </c>
      <c r="K27" s="125">
        <f>+I27+J27</f>
        <v>0</v>
      </c>
      <c r="L27" s="24"/>
    </row>
  </sheetData>
  <mergeCells count="13">
    <mergeCell ref="C10:K10"/>
    <mergeCell ref="C9:K9"/>
    <mergeCell ref="B1:K1"/>
    <mergeCell ref="C3:K3"/>
    <mergeCell ref="C4:K4"/>
    <mergeCell ref="C5:K5"/>
    <mergeCell ref="C6:K6"/>
    <mergeCell ref="B10:B12"/>
    <mergeCell ref="C11:D11"/>
    <mergeCell ref="E11:F11"/>
    <mergeCell ref="G11:H11"/>
    <mergeCell ref="I11:J11"/>
    <mergeCell ref="K11:K12"/>
  </mergeCells>
  <pageMargins left="0.7" right="0.7" top="0.75" bottom="0.75" header="0.3" footer="0.3"/>
  <pageSetup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7"/>
  <sheetViews>
    <sheetView view="pageBreakPreview" zoomScaleNormal="100" zoomScaleSheetLayoutView="100" workbookViewId="0">
      <selection activeCell="C14" sqref="C14:H21"/>
    </sheetView>
  </sheetViews>
  <sheetFormatPr baseColWidth="10" defaultColWidth="11.42578125" defaultRowHeight="11.25" x14ac:dyDescent="0.15"/>
  <cols>
    <col min="1" max="1" width="1.28515625" style="17" customWidth="1"/>
    <col min="2" max="2" width="39" style="17" customWidth="1"/>
    <col min="3" max="3" width="13.140625" style="17" customWidth="1"/>
    <col min="4" max="8" width="13.140625" style="34" customWidth="1"/>
    <col min="9" max="10" width="13.140625" style="35" customWidth="1"/>
    <col min="11" max="11" width="15.42578125" style="35" customWidth="1"/>
    <col min="12" max="12" width="2" style="3" customWidth="1"/>
    <col min="13" max="16384" width="11.42578125" style="17"/>
  </cols>
  <sheetData>
    <row r="1" spans="1:12" s="2" customFormat="1" ht="26.25" customHeight="1" x14ac:dyDescent="0.15">
      <c r="A1" s="1"/>
      <c r="B1" s="294" t="s">
        <v>77</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72">
        <f>+'2. ANID BUDGET (M$)'!C3</f>
        <v>0</v>
      </c>
      <c r="D3" s="373"/>
      <c r="E3" s="373"/>
      <c r="F3" s="373"/>
      <c r="G3" s="373"/>
      <c r="H3" s="373"/>
      <c r="I3" s="373"/>
      <c r="J3" s="373"/>
      <c r="K3" s="374"/>
      <c r="L3" s="13"/>
    </row>
    <row r="4" spans="1:12" s="14" customFormat="1" ht="20.100000000000001" customHeight="1" x14ac:dyDescent="0.25">
      <c r="A4" s="9"/>
      <c r="B4" s="10" t="s">
        <v>0</v>
      </c>
      <c r="C4" s="372">
        <f>+'2. ANID BUDGET (M$)'!C4</f>
        <v>0</v>
      </c>
      <c r="D4" s="373"/>
      <c r="E4" s="373"/>
      <c r="F4" s="373"/>
      <c r="G4" s="373"/>
      <c r="H4" s="373"/>
      <c r="I4" s="373"/>
      <c r="J4" s="373"/>
      <c r="K4" s="374"/>
      <c r="L4" s="13"/>
    </row>
    <row r="5" spans="1:12" s="14" customFormat="1" ht="20.100000000000001" customHeight="1" x14ac:dyDescent="0.25">
      <c r="A5" s="9"/>
      <c r="B5" s="117" t="s">
        <v>38</v>
      </c>
      <c r="C5" s="385">
        <f>+'2. ANID BUDGET (M$)'!C5</f>
        <v>0</v>
      </c>
      <c r="D5" s="386"/>
      <c r="E5" s="386"/>
      <c r="F5" s="386"/>
      <c r="G5" s="386"/>
      <c r="H5" s="386"/>
      <c r="I5" s="386"/>
      <c r="J5" s="386"/>
      <c r="K5" s="387"/>
      <c r="L5" s="13"/>
    </row>
    <row r="6" spans="1:12" s="14" customFormat="1" ht="20.100000000000001" customHeight="1" x14ac:dyDescent="0.25">
      <c r="A6" s="9"/>
      <c r="B6" s="117" t="s">
        <v>62</v>
      </c>
      <c r="C6" s="375">
        <f>+'2. ANID BUDGET (M$)'!C12</f>
        <v>0</v>
      </c>
      <c r="D6" s="376"/>
      <c r="E6" s="376"/>
      <c r="F6" s="376"/>
      <c r="G6" s="376"/>
      <c r="H6" s="376"/>
      <c r="I6" s="376"/>
      <c r="J6" s="376"/>
      <c r="K6" s="377"/>
      <c r="L6" s="13"/>
    </row>
    <row r="7" spans="1:12" ht="6" customHeight="1" x14ac:dyDescent="0.15">
      <c r="A7" s="3"/>
      <c r="B7" s="15"/>
      <c r="C7" s="15"/>
      <c r="D7" s="16"/>
      <c r="E7" s="16"/>
      <c r="F7" s="16"/>
      <c r="G7" s="16"/>
      <c r="H7" s="16"/>
      <c r="I7" s="1"/>
      <c r="J7" s="1"/>
      <c r="K7" s="1"/>
    </row>
    <row r="8" spans="1:12" ht="5.0999999999999996" customHeight="1" x14ac:dyDescent="0.15">
      <c r="A8" s="3"/>
      <c r="B8" s="15"/>
      <c r="C8" s="15"/>
      <c r="D8" s="16"/>
      <c r="E8" s="16"/>
      <c r="F8" s="16"/>
      <c r="G8" s="16"/>
      <c r="H8" s="16"/>
      <c r="I8" s="1"/>
      <c r="J8" s="1"/>
      <c r="K8" s="1"/>
    </row>
    <row r="9" spans="1:12" ht="17.25" customHeight="1" x14ac:dyDescent="0.15">
      <c r="A9" s="3"/>
      <c r="B9" s="46" t="s">
        <v>73</v>
      </c>
      <c r="C9" s="382" t="s">
        <v>90</v>
      </c>
      <c r="D9" s="383"/>
      <c r="E9" s="383"/>
      <c r="F9" s="383"/>
      <c r="G9" s="383"/>
      <c r="H9" s="383"/>
      <c r="I9" s="383"/>
      <c r="J9" s="383"/>
      <c r="K9" s="384"/>
    </row>
    <row r="10" spans="1:12" s="18" customFormat="1" ht="20.25" customHeight="1" x14ac:dyDescent="0.25">
      <c r="A10" s="9"/>
      <c r="B10" s="388" t="s">
        <v>40</v>
      </c>
      <c r="C10" s="379" t="s">
        <v>3</v>
      </c>
      <c r="D10" s="380"/>
      <c r="E10" s="380"/>
      <c r="F10" s="380"/>
      <c r="G10" s="380"/>
      <c r="H10" s="380"/>
      <c r="I10" s="380"/>
      <c r="J10" s="380"/>
      <c r="K10" s="381"/>
      <c r="L10" s="9"/>
    </row>
    <row r="11" spans="1:12" s="18" customFormat="1" ht="27" customHeight="1" x14ac:dyDescent="0.25">
      <c r="A11" s="9"/>
      <c r="B11" s="389"/>
      <c r="C11" s="368" t="s">
        <v>7</v>
      </c>
      <c r="D11" s="369"/>
      <c r="E11" s="368" t="s">
        <v>8</v>
      </c>
      <c r="F11" s="369"/>
      <c r="G11" s="368" t="s">
        <v>9</v>
      </c>
      <c r="H11" s="369"/>
      <c r="I11" s="368" t="s">
        <v>1</v>
      </c>
      <c r="J11" s="369"/>
      <c r="K11" s="370" t="s">
        <v>1</v>
      </c>
      <c r="L11" s="9"/>
    </row>
    <row r="12" spans="1:12" s="18" customFormat="1" ht="22.5" x14ac:dyDescent="0.25">
      <c r="A12" s="9"/>
      <c r="B12" s="390"/>
      <c r="C12" s="21" t="s">
        <v>4</v>
      </c>
      <c r="D12" s="22" t="s">
        <v>5</v>
      </c>
      <c r="E12" s="21" t="s">
        <v>4</v>
      </c>
      <c r="F12" s="22" t="s">
        <v>5</v>
      </c>
      <c r="G12" s="21" t="s">
        <v>4</v>
      </c>
      <c r="H12" s="22" t="s">
        <v>5</v>
      </c>
      <c r="I12" s="21" t="s">
        <v>4</v>
      </c>
      <c r="J12" s="22" t="s">
        <v>5</v>
      </c>
      <c r="K12" s="371"/>
      <c r="L12" s="9"/>
    </row>
    <row r="13" spans="1:12" s="25" customFormat="1" ht="30" customHeight="1" x14ac:dyDescent="0.25">
      <c r="B13" s="23" t="s">
        <v>12</v>
      </c>
      <c r="C13" s="118">
        <f t="shared" ref="C13:K13" si="0">SUM(C14:C21)</f>
        <v>0</v>
      </c>
      <c r="D13" s="118">
        <f t="shared" si="0"/>
        <v>0</v>
      </c>
      <c r="E13" s="118">
        <f t="shared" si="0"/>
        <v>0</v>
      </c>
      <c r="F13" s="118">
        <f t="shared" si="0"/>
        <v>0</v>
      </c>
      <c r="G13" s="118">
        <f t="shared" si="0"/>
        <v>0</v>
      </c>
      <c r="H13" s="118">
        <f t="shared" si="0"/>
        <v>0</v>
      </c>
      <c r="I13" s="118">
        <f t="shared" si="0"/>
        <v>0</v>
      </c>
      <c r="J13" s="118">
        <f t="shared" si="0"/>
        <v>0</v>
      </c>
      <c r="K13" s="118">
        <f t="shared" si="0"/>
        <v>0</v>
      </c>
      <c r="L13" s="24"/>
    </row>
    <row r="14" spans="1:12" s="25" customFormat="1" ht="30" customHeight="1" x14ac:dyDescent="0.25">
      <c r="B14" s="30" t="s">
        <v>13</v>
      </c>
      <c r="C14" s="26"/>
      <c r="D14" s="26"/>
      <c r="E14" s="26"/>
      <c r="F14" s="26"/>
      <c r="G14" s="26"/>
      <c r="H14" s="26"/>
      <c r="I14" s="119">
        <f>+C14+E14+G14</f>
        <v>0</v>
      </c>
      <c r="J14" s="119">
        <f>+D14+F14+H14</f>
        <v>0</v>
      </c>
      <c r="K14" s="119">
        <f t="shared" ref="K14:K22" si="1">+I14+J14</f>
        <v>0</v>
      </c>
      <c r="L14" s="24"/>
    </row>
    <row r="15" spans="1:12" s="25" customFormat="1" ht="30" customHeight="1" x14ac:dyDescent="0.25">
      <c r="B15" s="30" t="str">
        <f>+'2.1 PERSONNEL (M$)'!B22</f>
        <v xml:space="preserve">Postdocs </v>
      </c>
      <c r="C15" s="26"/>
      <c r="D15" s="26"/>
      <c r="E15" s="26"/>
      <c r="F15" s="26"/>
      <c r="G15" s="26"/>
      <c r="H15" s="26"/>
      <c r="I15" s="119">
        <f t="shared" ref="I15:J26" si="2">+C15+E15+G15</f>
        <v>0</v>
      </c>
      <c r="J15" s="119">
        <f t="shared" si="2"/>
        <v>0</v>
      </c>
      <c r="K15" s="120">
        <f t="shared" si="1"/>
        <v>0</v>
      </c>
      <c r="L15" s="24"/>
    </row>
    <row r="16" spans="1:12" s="25" customFormat="1" ht="30" customHeight="1" x14ac:dyDescent="0.25">
      <c r="B16" s="30" t="str">
        <f>+'2.1 PERSONNEL (M$)'!B23</f>
        <v>PhD Thesis Students</v>
      </c>
      <c r="C16" s="26"/>
      <c r="D16" s="26"/>
      <c r="E16" s="26"/>
      <c r="F16" s="26"/>
      <c r="G16" s="26"/>
      <c r="H16" s="26"/>
      <c r="I16" s="119">
        <f t="shared" si="2"/>
        <v>0</v>
      </c>
      <c r="J16" s="119">
        <f t="shared" si="2"/>
        <v>0</v>
      </c>
      <c r="K16" s="120">
        <f t="shared" si="1"/>
        <v>0</v>
      </c>
      <c r="L16" s="24"/>
    </row>
    <row r="17" spans="2:12" s="25" customFormat="1" ht="30" customHeight="1" x14ac:dyDescent="0.25">
      <c r="B17" s="30" t="str">
        <f>+'2.1 PERSONNEL (M$)'!B24</f>
        <v>Master Thesis Students</v>
      </c>
      <c r="C17" s="26"/>
      <c r="D17" s="26"/>
      <c r="E17" s="26"/>
      <c r="F17" s="26"/>
      <c r="G17" s="26"/>
      <c r="H17" s="26"/>
      <c r="I17" s="119">
        <f t="shared" ref="I17" si="3">+C17+E17+G17</f>
        <v>0</v>
      </c>
      <c r="J17" s="119">
        <f t="shared" ref="J17" si="4">+D17+F17+H17</f>
        <v>0</v>
      </c>
      <c r="K17" s="120">
        <f t="shared" ref="K17" si="5">+I17+J17</f>
        <v>0</v>
      </c>
      <c r="L17" s="24"/>
    </row>
    <row r="18" spans="2:12" s="25" customFormat="1" ht="30" customHeight="1" x14ac:dyDescent="0.25">
      <c r="B18" s="30" t="str">
        <f>+'2.1 PERSONNEL (M$)'!B25</f>
        <v>Undergraduated Thesis Students</v>
      </c>
      <c r="C18" s="26"/>
      <c r="D18" s="26"/>
      <c r="E18" s="26"/>
      <c r="F18" s="26"/>
      <c r="G18" s="26"/>
      <c r="H18" s="26"/>
      <c r="I18" s="119">
        <f t="shared" si="2"/>
        <v>0</v>
      </c>
      <c r="J18" s="119">
        <f t="shared" si="2"/>
        <v>0</v>
      </c>
      <c r="K18" s="120">
        <f t="shared" si="1"/>
        <v>0</v>
      </c>
      <c r="L18" s="24"/>
    </row>
    <row r="19" spans="2:12" s="25" customFormat="1" ht="30" customHeight="1" x14ac:dyDescent="0.25">
      <c r="B19" s="30" t="str">
        <f>+'2.1 PERSONNEL (M$)'!B26</f>
        <v>Professionals and Technicians</v>
      </c>
      <c r="C19" s="26"/>
      <c r="D19" s="26"/>
      <c r="E19" s="26"/>
      <c r="F19" s="26"/>
      <c r="G19" s="26"/>
      <c r="H19" s="26"/>
      <c r="I19" s="119">
        <f t="shared" si="2"/>
        <v>0</v>
      </c>
      <c r="J19" s="119">
        <f t="shared" si="2"/>
        <v>0</v>
      </c>
      <c r="K19" s="120">
        <f t="shared" si="1"/>
        <v>0</v>
      </c>
      <c r="L19" s="24"/>
    </row>
    <row r="20" spans="2:12" s="25" customFormat="1" ht="30" customHeight="1" x14ac:dyDescent="0.25">
      <c r="B20" s="30" t="str">
        <f>+'2.1 PERSONNEL (M$)'!B27</f>
        <v>Project Administrative Staff</v>
      </c>
      <c r="C20" s="26"/>
      <c r="D20" s="26"/>
      <c r="E20" s="26"/>
      <c r="F20" s="26"/>
      <c r="G20" s="26"/>
      <c r="H20" s="26"/>
      <c r="I20" s="119">
        <f t="shared" si="2"/>
        <v>0</v>
      </c>
      <c r="J20" s="119">
        <f t="shared" si="2"/>
        <v>0</v>
      </c>
      <c r="K20" s="120">
        <f t="shared" si="1"/>
        <v>0</v>
      </c>
      <c r="L20" s="24"/>
    </row>
    <row r="21" spans="2:12" s="25" customFormat="1" ht="30" customHeight="1" x14ac:dyDescent="0.25">
      <c r="B21" s="30" t="str">
        <f>+'2.1 PERSONNEL (M$)'!B28</f>
        <v>Research Assistants</v>
      </c>
      <c r="C21" s="26"/>
      <c r="D21" s="26"/>
      <c r="E21" s="26"/>
      <c r="F21" s="26"/>
      <c r="G21" s="26"/>
      <c r="H21" s="26"/>
      <c r="I21" s="121">
        <f t="shared" si="2"/>
        <v>0</v>
      </c>
      <c r="J21" s="121">
        <f t="shared" si="2"/>
        <v>0</v>
      </c>
      <c r="K21" s="120">
        <f t="shared" si="1"/>
        <v>0</v>
      </c>
      <c r="L21" s="24"/>
    </row>
    <row r="22" spans="2:12" s="25" customFormat="1" ht="30" customHeight="1" x14ac:dyDescent="0.25">
      <c r="B22" s="23" t="s">
        <v>52</v>
      </c>
      <c r="C22" s="118">
        <f>+C23+C24</f>
        <v>0</v>
      </c>
      <c r="D22" s="118">
        <f t="shared" ref="D22:H22" si="6">+D23+D24</f>
        <v>0</v>
      </c>
      <c r="E22" s="118">
        <f t="shared" si="6"/>
        <v>0</v>
      </c>
      <c r="F22" s="118">
        <f t="shared" si="6"/>
        <v>0</v>
      </c>
      <c r="G22" s="118">
        <f t="shared" si="6"/>
        <v>0</v>
      </c>
      <c r="H22" s="118">
        <f t="shared" si="6"/>
        <v>0</v>
      </c>
      <c r="I22" s="123">
        <f t="shared" si="2"/>
        <v>0</v>
      </c>
      <c r="J22" s="123">
        <f t="shared" si="2"/>
        <v>0</v>
      </c>
      <c r="K22" s="120">
        <f t="shared" si="1"/>
        <v>0</v>
      </c>
      <c r="L22" s="24"/>
    </row>
    <row r="23" spans="2:12" s="25" customFormat="1" ht="30" customHeight="1" x14ac:dyDescent="0.25">
      <c r="B23" s="138" t="s">
        <v>51</v>
      </c>
      <c r="C23" s="124"/>
      <c r="D23" s="124"/>
      <c r="E23" s="124"/>
      <c r="F23" s="124"/>
      <c r="G23" s="124"/>
      <c r="H23" s="124"/>
      <c r="I23" s="123">
        <f t="shared" si="2"/>
        <v>0</v>
      </c>
      <c r="J23" s="123">
        <f t="shared" si="2"/>
        <v>0</v>
      </c>
      <c r="K23" s="118">
        <f>+I23+J23</f>
        <v>0</v>
      </c>
      <c r="L23" s="24"/>
    </row>
    <row r="24" spans="2:12" s="29" customFormat="1" ht="30" customHeight="1" x14ac:dyDescent="0.25">
      <c r="B24" s="138" t="s">
        <v>52</v>
      </c>
      <c r="C24" s="124"/>
      <c r="D24" s="124"/>
      <c r="E24" s="124"/>
      <c r="F24" s="124"/>
      <c r="G24" s="124"/>
      <c r="H24" s="124"/>
      <c r="I24" s="123">
        <f t="shared" si="2"/>
        <v>0</v>
      </c>
      <c r="J24" s="123">
        <f t="shared" si="2"/>
        <v>0</v>
      </c>
      <c r="K24" s="118">
        <f>+I24+J24</f>
        <v>0</v>
      </c>
      <c r="L24" s="28"/>
    </row>
    <row r="25" spans="2:12" s="25" customFormat="1" ht="30" customHeight="1" x14ac:dyDescent="0.25">
      <c r="B25" s="23" t="s">
        <v>54</v>
      </c>
      <c r="C25" s="146"/>
      <c r="D25" s="146"/>
      <c r="E25" s="146"/>
      <c r="F25" s="146"/>
      <c r="G25" s="146"/>
      <c r="H25" s="146"/>
      <c r="I25" s="123">
        <f t="shared" si="2"/>
        <v>0</v>
      </c>
      <c r="J25" s="123">
        <f t="shared" si="2"/>
        <v>0</v>
      </c>
      <c r="K25" s="118">
        <f>+I25+J25</f>
        <v>0</v>
      </c>
      <c r="L25" s="24"/>
    </row>
    <row r="26" spans="2:12" s="25" customFormat="1" ht="30" customHeight="1" x14ac:dyDescent="0.25">
      <c r="B26" s="23" t="s">
        <v>67</v>
      </c>
      <c r="C26" s="146"/>
      <c r="D26" s="146"/>
      <c r="E26" s="146"/>
      <c r="F26" s="146"/>
      <c r="G26" s="146"/>
      <c r="H26" s="146"/>
      <c r="I26" s="123">
        <f t="shared" si="2"/>
        <v>0</v>
      </c>
      <c r="J26" s="123">
        <f t="shared" si="2"/>
        <v>0</v>
      </c>
      <c r="K26" s="118">
        <f>+I26+J26</f>
        <v>0</v>
      </c>
      <c r="L26" s="24"/>
    </row>
    <row r="27" spans="2:12" s="25" customFormat="1" ht="30" customHeight="1" x14ac:dyDescent="0.25">
      <c r="B27" s="32" t="s">
        <v>92</v>
      </c>
      <c r="C27" s="125">
        <f t="shared" ref="C27:H27" si="7">+C13+SUM(C23:C26)</f>
        <v>0</v>
      </c>
      <c r="D27" s="125">
        <f t="shared" si="7"/>
        <v>0</v>
      </c>
      <c r="E27" s="125">
        <f t="shared" si="7"/>
        <v>0</v>
      </c>
      <c r="F27" s="125">
        <f t="shared" si="7"/>
        <v>0</v>
      </c>
      <c r="G27" s="125">
        <f t="shared" si="7"/>
        <v>0</v>
      </c>
      <c r="H27" s="125">
        <f t="shared" si="7"/>
        <v>0</v>
      </c>
      <c r="I27" s="125">
        <f>+C27+E27+G27</f>
        <v>0</v>
      </c>
      <c r="J27" s="125">
        <f>+D27+F27+H27</f>
        <v>0</v>
      </c>
      <c r="K27" s="125">
        <f>+I27+J27</f>
        <v>0</v>
      </c>
      <c r="L27" s="24"/>
    </row>
  </sheetData>
  <mergeCells count="13">
    <mergeCell ref="C10:K10"/>
    <mergeCell ref="C9:K9"/>
    <mergeCell ref="B1:K1"/>
    <mergeCell ref="C3:K3"/>
    <mergeCell ref="C4:K4"/>
    <mergeCell ref="C5:K5"/>
    <mergeCell ref="C6:K6"/>
    <mergeCell ref="B10:B12"/>
    <mergeCell ref="C11:D11"/>
    <mergeCell ref="E11:F11"/>
    <mergeCell ref="G11:H11"/>
    <mergeCell ref="I11:J11"/>
    <mergeCell ref="K11:K12"/>
  </mergeCells>
  <pageMargins left="0.7" right="0.7" top="0.75" bottom="0.75" header="0.3" footer="0.3"/>
  <pageSetup scale="5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47"/>
  <sheetViews>
    <sheetView view="pageBreakPreview" topLeftCell="A13" zoomScaleNormal="100" zoomScaleSheetLayoutView="100" workbookViewId="0">
      <selection activeCell="D20" sqref="D20"/>
    </sheetView>
  </sheetViews>
  <sheetFormatPr baseColWidth="10" defaultColWidth="11.42578125" defaultRowHeight="11.25" x14ac:dyDescent="0.15"/>
  <cols>
    <col min="1" max="1" width="4.42578125" style="17" customWidth="1"/>
    <col min="2" max="2" width="34.28515625" style="17" customWidth="1"/>
    <col min="3" max="3" width="14.140625" style="34" customWidth="1"/>
    <col min="4" max="4" width="16" style="34" customWidth="1"/>
    <col min="5" max="5" width="14.140625" style="34" customWidth="1"/>
    <col min="6" max="6" width="14.140625" style="17" customWidth="1"/>
    <col min="7" max="7" width="3.140625" style="3" customWidth="1"/>
    <col min="8" max="16384" width="11.42578125" style="17"/>
  </cols>
  <sheetData>
    <row r="1" spans="1:8" s="2" customFormat="1" ht="26.25" customHeight="1" x14ac:dyDescent="0.15">
      <c r="A1" s="1"/>
      <c r="B1" s="290" t="s">
        <v>70</v>
      </c>
      <c r="C1" s="290"/>
      <c r="D1" s="290"/>
      <c r="E1" s="290"/>
      <c r="F1" s="290"/>
    </row>
    <row r="2" spans="1:8" s="8" customFormat="1" ht="12.75" customHeight="1" x14ac:dyDescent="0.15">
      <c r="A2" s="3"/>
      <c r="B2" s="4"/>
      <c r="C2" s="5"/>
      <c r="D2" s="6"/>
      <c r="E2" s="6"/>
      <c r="F2" s="40"/>
    </row>
    <row r="3" spans="1:8" s="14" customFormat="1" ht="20.100000000000001" customHeight="1" x14ac:dyDescent="0.25">
      <c r="A3" s="9"/>
      <c r="B3" s="102" t="s">
        <v>11</v>
      </c>
      <c r="C3" s="131">
        <f>+'2. ANID BUDGET (USD)'!C3</f>
        <v>0</v>
      </c>
      <c r="D3" s="132"/>
      <c r="E3" s="132"/>
      <c r="F3" s="133"/>
      <c r="G3" s="13"/>
    </row>
    <row r="4" spans="1:8" s="14" customFormat="1" ht="20.100000000000001" customHeight="1" x14ac:dyDescent="0.25">
      <c r="A4" s="9"/>
      <c r="B4" s="102" t="s">
        <v>0</v>
      </c>
      <c r="C4" s="131">
        <f>+'2. ANID BUDGET (USD)'!C4</f>
        <v>0</v>
      </c>
      <c r="D4" s="132"/>
      <c r="E4" s="132"/>
      <c r="F4" s="133"/>
      <c r="G4" s="13"/>
    </row>
    <row r="5" spans="1:8" s="14" customFormat="1" ht="20.100000000000001" customHeight="1" x14ac:dyDescent="0.25">
      <c r="A5" s="9"/>
      <c r="B5" s="103" t="s">
        <v>38</v>
      </c>
      <c r="C5" s="131">
        <f>+'2. ANID BUDGET (USD)'!C5</f>
        <v>0</v>
      </c>
      <c r="D5" s="132"/>
      <c r="E5" s="132"/>
      <c r="F5" s="133"/>
      <c r="G5" s="13"/>
      <c r="H5" s="41"/>
    </row>
    <row r="6" spans="1:8" s="14" customFormat="1" ht="20.100000000000001" customHeight="1" x14ac:dyDescent="0.25">
      <c r="A6" s="9"/>
      <c r="B6" s="103" t="s">
        <v>62</v>
      </c>
      <c r="C6" s="131">
        <f>+'2. ANID BUDGET (USD)'!C6</f>
        <v>0</v>
      </c>
      <c r="D6" s="132"/>
      <c r="E6" s="132"/>
      <c r="F6" s="133"/>
      <c r="G6" s="13"/>
      <c r="H6" s="41"/>
    </row>
    <row r="7" spans="1:8" s="14" customFormat="1" ht="20.100000000000001" customHeight="1" x14ac:dyDescent="0.25">
      <c r="A7" s="9"/>
      <c r="B7" s="88"/>
      <c r="C7" s="131">
        <f>+'2. ANID BUDGET (USD)'!C7</f>
        <v>0</v>
      </c>
      <c r="D7" s="134"/>
      <c r="E7" s="134"/>
      <c r="F7" s="135"/>
      <c r="G7" s="13"/>
      <c r="H7" s="41"/>
    </row>
    <row r="8" spans="1:8" s="14" customFormat="1" ht="20.100000000000001" customHeight="1" x14ac:dyDescent="0.25">
      <c r="A8" s="9"/>
      <c r="B8" s="88"/>
      <c r="C8" s="131">
        <f>+'2. ANID BUDGET (USD)'!C8</f>
        <v>0</v>
      </c>
      <c r="D8" s="134"/>
      <c r="E8" s="134"/>
      <c r="F8" s="135"/>
      <c r="G8" s="13"/>
      <c r="H8" s="41"/>
    </row>
    <row r="9" spans="1:8" s="14" customFormat="1" ht="20.100000000000001" customHeight="1" x14ac:dyDescent="0.25">
      <c r="A9" s="9"/>
      <c r="B9" s="88"/>
      <c r="C9" s="131">
        <f>+'2. ANID BUDGET (USD)'!C9</f>
        <v>0</v>
      </c>
      <c r="D9" s="136"/>
      <c r="E9" s="136"/>
      <c r="F9" s="137"/>
      <c r="G9" s="13"/>
      <c r="H9" s="41"/>
    </row>
    <row r="10" spans="1:8" s="14" customFormat="1" ht="20.100000000000001" customHeight="1" x14ac:dyDescent="0.25">
      <c r="A10" s="9"/>
      <c r="B10" s="88"/>
      <c r="C10" s="131">
        <f>+'2. ANID BUDGET (USD)'!C10</f>
        <v>0</v>
      </c>
      <c r="D10" s="136"/>
      <c r="E10" s="136"/>
      <c r="F10" s="137"/>
      <c r="G10" s="13"/>
      <c r="H10" s="41"/>
    </row>
    <row r="11" spans="1:8" s="14" customFormat="1" ht="20.100000000000001" customHeight="1" x14ac:dyDescent="0.25">
      <c r="A11" s="9"/>
      <c r="B11" s="88"/>
      <c r="C11" s="131">
        <f>+'2. ANID BUDGET (USD)'!C11</f>
        <v>0</v>
      </c>
      <c r="D11" s="136"/>
      <c r="E11" s="136"/>
      <c r="F11" s="137"/>
      <c r="G11" s="13"/>
      <c r="H11" s="41"/>
    </row>
    <row r="12" spans="1:8" s="14" customFormat="1" ht="20.100000000000001" customHeight="1" x14ac:dyDescent="0.25">
      <c r="A12" s="9"/>
      <c r="B12" s="89"/>
      <c r="C12" s="131">
        <f>+'2. ANID BUDGET (USD)'!C12</f>
        <v>0</v>
      </c>
      <c r="D12" s="132"/>
      <c r="E12" s="132"/>
      <c r="F12" s="133"/>
      <c r="G12" s="13"/>
      <c r="H12" s="41"/>
    </row>
    <row r="13" spans="1:8" s="14" customFormat="1" ht="7.7" customHeight="1" x14ac:dyDescent="0.25">
      <c r="A13" s="9"/>
      <c r="B13" s="126"/>
      <c r="C13" s="45"/>
      <c r="D13" s="127"/>
      <c r="E13" s="127"/>
      <c r="F13" s="127"/>
      <c r="G13" s="13"/>
      <c r="H13" s="41"/>
    </row>
    <row r="14" spans="1:8" x14ac:dyDescent="0.15">
      <c r="A14" s="3"/>
      <c r="B14" s="46" t="s">
        <v>95</v>
      </c>
      <c r="C14" s="128" t="s">
        <v>79</v>
      </c>
      <c r="D14" s="129"/>
      <c r="E14" s="129">
        <v>825</v>
      </c>
      <c r="F14" s="130" t="s">
        <v>80</v>
      </c>
    </row>
    <row r="15" spans="1:8" s="18" customFormat="1" ht="26.45" customHeight="1" x14ac:dyDescent="0.25">
      <c r="A15" s="9"/>
      <c r="B15" s="96" t="s">
        <v>40</v>
      </c>
      <c r="C15" s="148" t="s">
        <v>7</v>
      </c>
      <c r="D15" s="22" t="s">
        <v>8</v>
      </c>
      <c r="E15" s="22" t="s">
        <v>9</v>
      </c>
      <c r="F15" s="22" t="s">
        <v>29</v>
      </c>
      <c r="G15" s="9"/>
    </row>
    <row r="16" spans="1:8" s="25" customFormat="1" ht="25.5" customHeight="1" x14ac:dyDescent="0.25">
      <c r="B16" s="23" t="s">
        <v>12</v>
      </c>
      <c r="C16" s="181">
        <f>SUM(C17:C24)</f>
        <v>0</v>
      </c>
      <c r="D16" s="181">
        <f>SUM(D17:D24)</f>
        <v>0</v>
      </c>
      <c r="E16" s="181">
        <f>SUM(E17:E24)</f>
        <v>0</v>
      </c>
      <c r="F16" s="181">
        <f>SUM(F17:F24)</f>
        <v>0</v>
      </c>
      <c r="G16" s="24"/>
    </row>
    <row r="17" spans="1:7" s="25" customFormat="1" ht="25.5" customHeight="1" x14ac:dyDescent="0.25">
      <c r="B17" s="30" t="s">
        <v>13</v>
      </c>
      <c r="C17" s="182">
        <f>+'2. ANID BUDGET (USD)'!C18+'3. TOTAL FINANC CONTRIB (USD) '!C18+'3. TOTAL FINANC CONTRIB (USD) '!D18</f>
        <v>0</v>
      </c>
      <c r="D17" s="182">
        <f>+'2. ANID BUDGET (USD)'!D18+'3. TOTAL FINANC CONTRIB (USD) '!E18+'3. TOTAL FINANC CONTRIB (USD) '!F18</f>
        <v>0</v>
      </c>
      <c r="E17" s="182">
        <f>+'2. ANID BUDGET (USD)'!E18+'3. TOTAL FINANC CONTRIB (USD) '!G18+'3. TOTAL FINANC CONTRIB (USD) '!H18</f>
        <v>0</v>
      </c>
      <c r="F17" s="183">
        <f t="shared" ref="F17:F23" si="0">SUM(C17:E17)</f>
        <v>0</v>
      </c>
      <c r="G17" s="24"/>
    </row>
    <row r="18" spans="1:7" s="25" customFormat="1" ht="25.5" customHeight="1" x14ac:dyDescent="0.25">
      <c r="B18" s="30" t="str">
        <f>+'2.1 PERSONNEL (USD)'!B22</f>
        <v xml:space="preserve">Postdocs </v>
      </c>
      <c r="C18" s="182">
        <f>+'2. ANID BUDGET (USD)'!C19+'3. TOTAL FINANC CONTRIB (USD) '!C19+'3. TOTAL FINANC CONTRIB (USD) '!D19</f>
        <v>0</v>
      </c>
      <c r="D18" s="182">
        <f>+'2. ANID BUDGET (USD)'!D19+'3. TOTAL FINANC CONTRIB (USD) '!E19+'3. TOTAL FINANC CONTRIB (USD) '!F19</f>
        <v>0</v>
      </c>
      <c r="E18" s="182">
        <f>+'2. ANID BUDGET (USD)'!E19+'3. TOTAL FINANC CONTRIB (USD) '!G19+'3. TOTAL FINANC CONTRIB (USD) '!H19</f>
        <v>0</v>
      </c>
      <c r="F18" s="183">
        <f t="shared" si="0"/>
        <v>0</v>
      </c>
      <c r="G18" s="24"/>
    </row>
    <row r="19" spans="1:7" s="25" customFormat="1" ht="25.5" customHeight="1" x14ac:dyDescent="0.25">
      <c r="B19" s="30" t="str">
        <f>+'2.1 PERSONNEL (USD)'!B23</f>
        <v>PhD Thesis Students</v>
      </c>
      <c r="C19" s="182">
        <f>+'2. ANID BUDGET (USD)'!C20+'3. TOTAL FINANC CONTRIB (USD) '!C20+'3. TOTAL FINANC CONTRIB (USD) '!D20</f>
        <v>0</v>
      </c>
      <c r="D19" s="182">
        <f>+'2. ANID BUDGET (USD)'!D20+'3. TOTAL FINANC CONTRIB (USD) '!E20+'3. TOTAL FINANC CONTRIB (USD) '!F20</f>
        <v>0</v>
      </c>
      <c r="E19" s="182">
        <f>+'2. ANID BUDGET (USD)'!E20+'3. TOTAL FINANC CONTRIB (USD) '!G20+'3. TOTAL FINANC CONTRIB (USD) '!H20</f>
        <v>0</v>
      </c>
      <c r="F19" s="183">
        <f t="shared" si="0"/>
        <v>0</v>
      </c>
      <c r="G19" s="24"/>
    </row>
    <row r="20" spans="1:7" s="25" customFormat="1" ht="25.5" customHeight="1" x14ac:dyDescent="0.25">
      <c r="B20" s="30" t="str">
        <f>+'2.1 PERSONNEL (USD)'!B24</f>
        <v>Master Thesis Students</v>
      </c>
      <c r="C20" s="182">
        <f>+'2. ANID BUDGET (USD)'!C21+'3. TOTAL FINANC CONTRIB (USD) '!C22+'3. TOTAL FINANC CONTRIB (USD) '!D22</f>
        <v>0</v>
      </c>
      <c r="D20" s="182">
        <f>+'2. ANID BUDGET (USD)'!D21+'3. TOTAL FINANC CONTRIB (USD) '!E22+'3. TOTAL FINANC CONTRIB (USD) '!F22</f>
        <v>0</v>
      </c>
      <c r="E20" s="182">
        <f>+'2. ANID BUDGET (USD)'!E21+'3. TOTAL FINANC CONTRIB (USD) '!G22+'3. TOTAL FINANC CONTRIB (USD) '!H22</f>
        <v>0</v>
      </c>
      <c r="F20" s="183">
        <f t="shared" ref="F20" si="1">SUM(C20:E20)</f>
        <v>0</v>
      </c>
      <c r="G20" s="24"/>
    </row>
    <row r="21" spans="1:7" s="25" customFormat="1" ht="25.5" customHeight="1" x14ac:dyDescent="0.25">
      <c r="B21" s="30" t="str">
        <f>+'2.1 PERSONNEL (USD)'!B25</f>
        <v>Undergraduated Thesis Students</v>
      </c>
      <c r="C21" s="182">
        <f>+'2. ANID BUDGET (USD)'!C22+'3. TOTAL FINANC CONTRIB (USD) '!C22+'3. TOTAL FINANC CONTRIB (USD) '!D22</f>
        <v>0</v>
      </c>
      <c r="D21" s="182">
        <f>+'2. ANID BUDGET (USD)'!D22+'3. TOTAL FINANC CONTRIB (USD) '!E22+'3. TOTAL FINANC CONTRIB (USD) '!F22</f>
        <v>0</v>
      </c>
      <c r="E21" s="182">
        <f>+'2. ANID BUDGET (USD)'!E22+'3. TOTAL FINANC CONTRIB (USD) '!G22+'3. TOTAL FINANC CONTRIB (USD) '!H22</f>
        <v>0</v>
      </c>
      <c r="F21" s="183">
        <f t="shared" si="0"/>
        <v>0</v>
      </c>
      <c r="G21" s="24"/>
    </row>
    <row r="22" spans="1:7" s="25" customFormat="1" ht="25.5" customHeight="1" x14ac:dyDescent="0.25">
      <c r="B22" s="30" t="str">
        <f>+'2.1 PERSONNEL (USD)'!B26</f>
        <v>Professionals and Technicians</v>
      </c>
      <c r="C22" s="182">
        <f>+'2. ANID BUDGET (USD)'!C23+'3. TOTAL FINANC CONTRIB (USD) '!C23+'3. TOTAL FINANC CONTRIB (USD) '!D23</f>
        <v>0</v>
      </c>
      <c r="D22" s="182">
        <f>+'2. ANID BUDGET (USD)'!D23+'3. TOTAL FINANC CONTRIB (USD) '!E23+'3. TOTAL FINANC CONTRIB (USD) '!F23</f>
        <v>0</v>
      </c>
      <c r="E22" s="182">
        <f>+'2. ANID BUDGET (USD)'!E23+'3. TOTAL FINANC CONTRIB (USD) '!G23+'3. TOTAL FINANC CONTRIB (USD) '!H23</f>
        <v>0</v>
      </c>
      <c r="F22" s="183">
        <f t="shared" si="0"/>
        <v>0</v>
      </c>
      <c r="G22" s="24"/>
    </row>
    <row r="23" spans="1:7" s="25" customFormat="1" ht="25.5" customHeight="1" x14ac:dyDescent="0.25">
      <c r="B23" s="30" t="str">
        <f>+'2.1 PERSONNEL (USD)'!B27</f>
        <v>Project Administrative Staff</v>
      </c>
      <c r="C23" s="182">
        <f>+'2. ANID BUDGET (USD)'!C24+'3. TOTAL FINANC CONTRIB (USD) '!C24+'3. TOTAL FINANC CONTRIB (USD) '!D24</f>
        <v>0</v>
      </c>
      <c r="D23" s="182">
        <f>+'2. ANID BUDGET (USD)'!D24+'3. TOTAL FINANC CONTRIB (USD) '!E24+'3. TOTAL FINANC CONTRIB (USD) '!F24</f>
        <v>0</v>
      </c>
      <c r="E23" s="182">
        <f>+'2. ANID BUDGET (USD)'!E24+'3. TOTAL FINANC CONTRIB (USD) '!G24+'3. TOTAL FINANC CONTRIB (USD) '!H24</f>
        <v>0</v>
      </c>
      <c r="F23" s="183">
        <f t="shared" si="0"/>
        <v>0</v>
      </c>
      <c r="G23" s="24"/>
    </row>
    <row r="24" spans="1:7" s="25" customFormat="1" ht="25.5" customHeight="1" x14ac:dyDescent="0.25">
      <c r="B24" s="139" t="str">
        <f>+'2.1 PERSONNEL (USD)'!B28</f>
        <v>Research Assistants</v>
      </c>
      <c r="C24" s="184">
        <f>+'2. ANID BUDGET (USD)'!C25+'3. TOTAL FINANC CONTRIB (USD) '!C25+'3. TOTAL FINANC CONTRIB (USD) '!D25</f>
        <v>0</v>
      </c>
      <c r="D24" s="184">
        <f>+'2. ANID BUDGET (USD)'!D25+'3. TOTAL FINANC CONTRIB (USD) '!E25+'3. TOTAL FINANC CONTRIB (USD) '!F25</f>
        <v>0</v>
      </c>
      <c r="E24" s="184">
        <f>+'2. ANID BUDGET (USD)'!E25+'3. TOTAL FINANC CONTRIB (USD) '!G25+'3. TOTAL FINANC CONTRIB (USD) '!H25</f>
        <v>0</v>
      </c>
      <c r="F24" s="185">
        <f t="shared" ref="F24:F30" si="2">SUM(C24:E24)</f>
        <v>0</v>
      </c>
      <c r="G24" s="24"/>
    </row>
    <row r="25" spans="1:7" s="25" customFormat="1" ht="25.5" customHeight="1" x14ac:dyDescent="0.25">
      <c r="B25" s="141" t="s">
        <v>68</v>
      </c>
      <c r="C25" s="186">
        <f>+C26+C27</f>
        <v>0</v>
      </c>
      <c r="D25" s="186">
        <f t="shared" ref="D25:E25" si="3">+D26+D27</f>
        <v>0</v>
      </c>
      <c r="E25" s="186">
        <f t="shared" si="3"/>
        <v>0</v>
      </c>
      <c r="F25" s="186">
        <f>+F26+F27</f>
        <v>0</v>
      </c>
      <c r="G25" s="24"/>
    </row>
    <row r="26" spans="1:7" s="25" customFormat="1" ht="25.5" customHeight="1" x14ac:dyDescent="0.25">
      <c r="B26" s="140" t="s">
        <v>51</v>
      </c>
      <c r="C26" s="182">
        <f>+'2. ANID BUDGET (USD)'!C27+'3. TOTAL FINANC CONTRIB (USD) '!C27+'3. TOTAL FINANC CONTRIB (USD) '!D27</f>
        <v>0</v>
      </c>
      <c r="D26" s="182">
        <f>+'2. ANID BUDGET (USD)'!D27+'3. TOTAL FINANC CONTRIB (USD) '!E27+'3. TOTAL FINANC CONTRIB (USD) '!F27</f>
        <v>0</v>
      </c>
      <c r="E26" s="182">
        <f>+'2. ANID BUDGET (USD)'!E27+'3. TOTAL FINANC CONTRIB (USD) '!G27+'3. TOTAL FINANC CONTRIB (USD) '!H27</f>
        <v>0</v>
      </c>
      <c r="F26" s="187">
        <f t="shared" si="2"/>
        <v>0</v>
      </c>
      <c r="G26" s="24"/>
    </row>
    <row r="27" spans="1:7" s="25" customFormat="1" ht="25.5" customHeight="1" x14ac:dyDescent="0.25">
      <c r="B27" s="138" t="s">
        <v>52</v>
      </c>
      <c r="C27" s="182">
        <f>+'2. ANID BUDGET (USD)'!C28+'3. TOTAL FINANC CONTRIB (USD) '!C28+'3. TOTAL FINANC CONTRIB (USD) '!D28</f>
        <v>0</v>
      </c>
      <c r="D27" s="182">
        <f>+'2. ANID BUDGET (USD)'!D28+'3. TOTAL FINANC CONTRIB (USD) '!E28+'3. TOTAL FINANC CONTRIB (USD) '!F28</f>
        <v>0</v>
      </c>
      <c r="E27" s="182">
        <f>+'2. ANID BUDGET (USD)'!E28+'3. TOTAL FINANC CONTRIB (USD) '!G28+'3. TOTAL FINANC CONTRIB (USD) '!H28</f>
        <v>0</v>
      </c>
      <c r="F27" s="181">
        <f t="shared" si="2"/>
        <v>0</v>
      </c>
      <c r="G27" s="24"/>
    </row>
    <row r="28" spans="1:7" s="25" customFormat="1" ht="25.5" customHeight="1" x14ac:dyDescent="0.25">
      <c r="B28" s="23" t="s">
        <v>54</v>
      </c>
      <c r="C28" s="182">
        <f>+'2. ANID BUDGET (USD)'!C29+'3. TOTAL FINANC CONTRIB (USD) '!C29+'3. TOTAL FINANC CONTRIB (USD) '!D29</f>
        <v>0</v>
      </c>
      <c r="D28" s="182">
        <f>+'2. ANID BUDGET (USD)'!D29+'3. TOTAL FINANC CONTRIB (USD) '!E29+'3. TOTAL FINANC CONTRIB (USD) '!F29</f>
        <v>0</v>
      </c>
      <c r="E28" s="182">
        <f>+'2. ANID BUDGET (USD)'!E29+'3. TOTAL FINANC CONTRIB (USD) '!G29+'3. TOTAL FINANC CONTRIB (USD) '!H29</f>
        <v>0</v>
      </c>
      <c r="F28" s="181">
        <f t="shared" si="2"/>
        <v>0</v>
      </c>
      <c r="G28" s="24"/>
    </row>
    <row r="29" spans="1:7" s="25" customFormat="1" ht="25.5" customHeight="1" x14ac:dyDescent="0.25">
      <c r="B29" s="23" t="s">
        <v>67</v>
      </c>
      <c r="C29" s="188">
        <f>+'2. ANID BUDGET (USD)'!C30+'3. TOTAL FINANC CONTRIB (USD) '!C30+'3. TOTAL FINANC CONTRIB (USD) '!D30</f>
        <v>0</v>
      </c>
      <c r="D29" s="188">
        <f>+'2. ANID BUDGET (USD)'!D30+'3. TOTAL FINANC CONTRIB (USD) '!E30+'3. TOTAL FINANC CONTRIB (USD) '!F30</f>
        <v>0</v>
      </c>
      <c r="E29" s="188">
        <f>+'2. ANID BUDGET (USD)'!E30+'3. TOTAL FINANC CONTRIB (USD) '!G30+'3. TOTAL FINANC CONTRIB (USD) '!H30</f>
        <v>0</v>
      </c>
      <c r="F29" s="181">
        <f t="shared" si="2"/>
        <v>0</v>
      </c>
      <c r="G29" s="24"/>
    </row>
    <row r="30" spans="1:7" s="25" customFormat="1" ht="25.5" customHeight="1" x14ac:dyDescent="0.25">
      <c r="B30" s="23" t="s">
        <v>53</v>
      </c>
      <c r="C30" s="188">
        <f>+'2. ANID BUDGET (USD)'!C31</f>
        <v>0</v>
      </c>
      <c r="D30" s="188">
        <f>+'2. ANID BUDGET (USD)'!D31</f>
        <v>0</v>
      </c>
      <c r="E30" s="188">
        <f>+'2. ANID BUDGET (USD)'!E31</f>
        <v>0</v>
      </c>
      <c r="F30" s="181">
        <f t="shared" si="2"/>
        <v>0</v>
      </c>
      <c r="G30" s="24"/>
    </row>
    <row r="31" spans="1:7" s="29" customFormat="1" ht="30" customHeight="1" x14ac:dyDescent="0.25">
      <c r="A31" s="28"/>
      <c r="B31" s="32" t="s">
        <v>50</v>
      </c>
      <c r="C31" s="189">
        <f>+C16+C26+SUM(C27:C30)</f>
        <v>0</v>
      </c>
      <c r="D31" s="189">
        <f>+D16+D26+SUM(D27:D30)</f>
        <v>0</v>
      </c>
      <c r="E31" s="189">
        <f>+E16+E26+SUM(E27:E30)</f>
        <v>0</v>
      </c>
      <c r="F31" s="189">
        <f>+F16+F26+SUM(F27:F30)</f>
        <v>0</v>
      </c>
      <c r="G31" s="28"/>
    </row>
    <row r="32" spans="1:7" x14ac:dyDescent="0.15">
      <c r="G32" s="17"/>
    </row>
    <row r="33" spans="3:7" x14ac:dyDescent="0.15">
      <c r="G33" s="17"/>
    </row>
    <row r="34" spans="3:7" x14ac:dyDescent="0.15">
      <c r="G34" s="17"/>
    </row>
    <row r="35" spans="3:7" x14ac:dyDescent="0.15">
      <c r="G35" s="17"/>
    </row>
    <row r="36" spans="3:7" x14ac:dyDescent="0.15">
      <c r="G36" s="17"/>
    </row>
    <row r="37" spans="3:7" x14ac:dyDescent="0.15">
      <c r="G37" s="17"/>
    </row>
    <row r="38" spans="3:7" x14ac:dyDescent="0.15">
      <c r="C38" s="38"/>
      <c r="G38" s="17"/>
    </row>
    <row r="39" spans="3:7" x14ac:dyDescent="0.15">
      <c r="C39" s="38"/>
      <c r="G39" s="17"/>
    </row>
    <row r="40" spans="3:7" x14ac:dyDescent="0.15">
      <c r="C40" s="38"/>
      <c r="G40" s="17"/>
    </row>
    <row r="41" spans="3:7" x14ac:dyDescent="0.15">
      <c r="C41" s="38"/>
      <c r="G41" s="17"/>
    </row>
    <row r="42" spans="3:7" x14ac:dyDescent="0.15">
      <c r="C42" s="39"/>
    </row>
    <row r="43" spans="3:7" x14ac:dyDescent="0.15">
      <c r="C43" s="39"/>
    </row>
    <row r="44" spans="3:7" x14ac:dyDescent="0.15">
      <c r="C44" s="39"/>
    </row>
    <row r="45" spans="3:7" x14ac:dyDescent="0.15">
      <c r="C45" s="39"/>
    </row>
    <row r="46" spans="3:7" x14ac:dyDescent="0.15">
      <c r="C46" s="39"/>
    </row>
    <row r="47" spans="3:7" x14ac:dyDescent="0.15">
      <c r="C47" s="39"/>
    </row>
  </sheetData>
  <mergeCells count="1">
    <mergeCell ref="B1:F1"/>
  </mergeCells>
  <conditionalFormatting sqref="C3:F3 D4:F4 C4:C13">
    <cfRule type="cellIs" dxfId="1" priority="4" stopIfTrue="1" operator="equal">
      <formula>0</formula>
    </cfRule>
  </conditionalFormatting>
  <dataValidations count="2">
    <dataValidation type="decimal" operator="greaterThan" allowBlank="1" showInputMessage="1" showErrorMessage="1" error="lllloooooooooooooo" sqref="C33" xr:uid="{00000000-0002-0000-0F00-000000000000}">
      <formula1>0.1</formula1>
    </dataValidation>
    <dataValidation operator="greaterThan" allowBlank="1" showInputMessage="1" showErrorMessage="1" error="cuec" sqref="C34" xr:uid="{00000000-0002-0000-0F00-000001000000}"/>
  </dataValidations>
  <pageMargins left="0.25" right="0.25"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49"/>
  <sheetViews>
    <sheetView view="pageBreakPreview" topLeftCell="A11" zoomScaleNormal="100" zoomScaleSheetLayoutView="100" workbookViewId="0">
      <selection activeCell="D20" sqref="D20"/>
    </sheetView>
  </sheetViews>
  <sheetFormatPr baseColWidth="10" defaultColWidth="11.42578125" defaultRowHeight="11.25" x14ac:dyDescent="0.15"/>
  <cols>
    <col min="1" max="1" width="4.42578125" style="17" customWidth="1"/>
    <col min="2" max="2" width="33.140625" style="17" customWidth="1"/>
    <col min="3" max="5" width="14.140625" style="34" customWidth="1"/>
    <col min="6" max="6" width="14.140625" style="17" customWidth="1"/>
    <col min="7" max="7" width="1.28515625" style="3" customWidth="1"/>
    <col min="8" max="16384" width="11.42578125" style="17"/>
  </cols>
  <sheetData>
    <row r="1" spans="1:8" s="2" customFormat="1" ht="26.25" customHeight="1" x14ac:dyDescent="0.15">
      <c r="A1" s="1"/>
      <c r="B1" s="294" t="s">
        <v>10</v>
      </c>
      <c r="C1" s="294"/>
      <c r="D1" s="294"/>
      <c r="E1" s="294"/>
      <c r="F1" s="294"/>
    </row>
    <row r="2" spans="1:8" s="8" customFormat="1" ht="12.75" customHeight="1" x14ac:dyDescent="0.15">
      <c r="A2" s="3"/>
      <c r="B2" s="4"/>
      <c r="C2" s="5"/>
      <c r="D2" s="6"/>
      <c r="E2" s="6"/>
      <c r="F2" s="40"/>
    </row>
    <row r="3" spans="1:8" s="14" customFormat="1" ht="20.100000000000001" customHeight="1" x14ac:dyDescent="0.25">
      <c r="A3" s="9"/>
      <c r="B3" s="102" t="s">
        <v>11</v>
      </c>
      <c r="C3" s="95">
        <f>+'2. ANID BUDGET (M$)'!C3</f>
        <v>0</v>
      </c>
      <c r="D3" s="91"/>
      <c r="E3" s="91"/>
      <c r="F3" s="92"/>
      <c r="G3" s="13"/>
    </row>
    <row r="4" spans="1:8" s="14" customFormat="1" ht="20.100000000000001" customHeight="1" x14ac:dyDescent="0.25">
      <c r="A4" s="9"/>
      <c r="B4" s="102" t="s">
        <v>0</v>
      </c>
      <c r="C4" s="95">
        <f>+'2. ANID BUDGET (M$)'!C4</f>
        <v>0</v>
      </c>
      <c r="D4" s="91"/>
      <c r="E4" s="91"/>
      <c r="F4" s="92"/>
      <c r="G4" s="13"/>
    </row>
    <row r="5" spans="1:8" s="14" customFormat="1" ht="20.100000000000001" customHeight="1" x14ac:dyDescent="0.25">
      <c r="A5" s="9"/>
      <c r="B5" s="103" t="s">
        <v>38</v>
      </c>
      <c r="C5" s="95">
        <f>+'2. ANID BUDGET (M$)'!C5</f>
        <v>0</v>
      </c>
      <c r="D5" s="91"/>
      <c r="E5" s="91"/>
      <c r="F5" s="92"/>
      <c r="G5" s="13"/>
      <c r="H5" s="41"/>
    </row>
    <row r="6" spans="1:8" s="14" customFormat="1" ht="20.100000000000001" customHeight="1" x14ac:dyDescent="0.25">
      <c r="A6" s="9"/>
      <c r="B6" s="103" t="s">
        <v>62</v>
      </c>
      <c r="C6" s="95">
        <f>+'2. ANID BUDGET (M$)'!C6</f>
        <v>0</v>
      </c>
      <c r="D6" s="91"/>
      <c r="E6" s="91"/>
      <c r="F6" s="92"/>
      <c r="G6" s="13"/>
      <c r="H6" s="41"/>
    </row>
    <row r="7" spans="1:8" s="14" customFormat="1" ht="20.100000000000001" customHeight="1" x14ac:dyDescent="0.25">
      <c r="A7" s="9"/>
      <c r="B7" s="283"/>
      <c r="C7" s="95">
        <f>+'2. ANID BUDGET (M$)'!C7</f>
        <v>0</v>
      </c>
      <c r="D7" s="91"/>
      <c r="E7" s="91"/>
      <c r="F7" s="92"/>
      <c r="G7" s="13"/>
      <c r="H7" s="41"/>
    </row>
    <row r="8" spans="1:8" s="14" customFormat="1" ht="20.100000000000001" customHeight="1" x14ac:dyDescent="0.25">
      <c r="A8" s="9"/>
      <c r="B8" s="283"/>
      <c r="C8" s="95">
        <f>+'2. ANID BUDGET (M$)'!C8</f>
        <v>0</v>
      </c>
      <c r="D8" s="91"/>
      <c r="E8" s="91"/>
      <c r="F8" s="92"/>
      <c r="G8" s="13"/>
      <c r="H8" s="41"/>
    </row>
    <row r="9" spans="1:8" s="14" customFormat="1" ht="20.100000000000001" customHeight="1" x14ac:dyDescent="0.25">
      <c r="A9" s="9"/>
      <c r="B9" s="88"/>
      <c r="C9" s="95">
        <f>+'2. ANID BUDGET (M$)'!C9</f>
        <v>0</v>
      </c>
      <c r="D9" s="11"/>
      <c r="E9" s="11"/>
      <c r="F9" s="12"/>
      <c r="G9" s="13"/>
      <c r="H9" s="41"/>
    </row>
    <row r="10" spans="1:8" s="14" customFormat="1" ht="20.100000000000001" customHeight="1" x14ac:dyDescent="0.25">
      <c r="A10" s="9"/>
      <c r="B10" s="88"/>
      <c r="C10" s="95">
        <f>+'2. ANID BUDGET (M$)'!C10</f>
        <v>0</v>
      </c>
      <c r="D10" s="11"/>
      <c r="E10" s="11"/>
      <c r="F10" s="12"/>
      <c r="G10" s="13"/>
      <c r="H10" s="41"/>
    </row>
    <row r="11" spans="1:8" s="14" customFormat="1" ht="20.100000000000001" customHeight="1" x14ac:dyDescent="0.25">
      <c r="A11" s="9"/>
      <c r="B11" s="88"/>
      <c r="C11" s="95">
        <f>+'2. ANID BUDGET (M$)'!C11</f>
        <v>0</v>
      </c>
      <c r="D11" s="93"/>
      <c r="E11" s="93"/>
      <c r="F11" s="94"/>
      <c r="G11" s="13"/>
      <c r="H11" s="41"/>
    </row>
    <row r="12" spans="1:8" s="14" customFormat="1" ht="20.100000000000001" customHeight="1" x14ac:dyDescent="0.25">
      <c r="A12" s="9"/>
      <c r="B12" s="89"/>
      <c r="C12" s="95">
        <f>+'2. ANID BUDGET (M$)'!C12</f>
        <v>0</v>
      </c>
      <c r="D12" s="91"/>
      <c r="E12" s="91"/>
      <c r="F12" s="92"/>
      <c r="G12" s="13"/>
      <c r="H12" s="41"/>
    </row>
    <row r="13" spans="1:8" s="14" customFormat="1" ht="9.75" customHeight="1" x14ac:dyDescent="0.25">
      <c r="A13" s="9"/>
      <c r="B13" s="126"/>
      <c r="C13" s="9"/>
      <c r="D13" s="127"/>
      <c r="E13" s="127"/>
      <c r="F13" s="127"/>
      <c r="G13" s="13"/>
      <c r="H13" s="41"/>
    </row>
    <row r="14" spans="1:8" s="14" customFormat="1" ht="20.100000000000001" customHeight="1" x14ac:dyDescent="0.25">
      <c r="A14" s="9"/>
      <c r="B14" s="44"/>
      <c r="C14" s="128" t="s">
        <v>79</v>
      </c>
      <c r="D14" s="129"/>
      <c r="E14" s="129">
        <f>+'1. TOTAL BUDGET USD'!E14</f>
        <v>825</v>
      </c>
      <c r="F14" s="130" t="s">
        <v>80</v>
      </c>
      <c r="G14" s="13"/>
    </row>
    <row r="15" spans="1:8" x14ac:dyDescent="0.15">
      <c r="A15" s="3"/>
      <c r="B15" s="46" t="s">
        <v>95</v>
      </c>
      <c r="C15" s="16"/>
      <c r="D15" s="16"/>
      <c r="E15" s="16"/>
      <c r="F15" s="3"/>
    </row>
    <row r="16" spans="1:8" s="18" customFormat="1" ht="26.45" customHeight="1" x14ac:dyDescent="0.25">
      <c r="A16" s="9"/>
      <c r="B16" s="96" t="s">
        <v>40</v>
      </c>
      <c r="C16" s="19" t="s">
        <v>7</v>
      </c>
      <c r="D16" s="20" t="s">
        <v>8</v>
      </c>
      <c r="E16" s="20" t="s">
        <v>9</v>
      </c>
      <c r="F16" s="20" t="s">
        <v>29</v>
      </c>
      <c r="G16" s="9"/>
    </row>
    <row r="17" spans="1:7" s="25" customFormat="1" ht="25.5" customHeight="1" x14ac:dyDescent="0.25">
      <c r="B17" s="23" t="s">
        <v>12</v>
      </c>
      <c r="C17" s="181">
        <f>SUM(C18:C25)</f>
        <v>0</v>
      </c>
      <c r="D17" s="181">
        <f>SUM(D18:D25)</f>
        <v>0</v>
      </c>
      <c r="E17" s="181">
        <f>SUM(E18:E25)</f>
        <v>0</v>
      </c>
      <c r="F17" s="181">
        <f>SUM(F18:F25)</f>
        <v>0</v>
      </c>
      <c r="G17" s="24"/>
    </row>
    <row r="18" spans="1:7" s="25" customFormat="1" ht="25.5" customHeight="1" x14ac:dyDescent="0.25">
      <c r="B18" s="30" t="s">
        <v>13</v>
      </c>
      <c r="C18" s="190">
        <f>+'2. ANID BUDGET (M$)'!C17/'2. ANID BUDGET (USD)'!$E$14</f>
        <v>0</v>
      </c>
      <c r="D18" s="190">
        <f>+'2. ANID BUDGET (M$)'!D17/'2. ANID BUDGET (USD)'!$E$14</f>
        <v>0</v>
      </c>
      <c r="E18" s="190">
        <f>+'2. ANID BUDGET (M$)'!E17/'2. ANID BUDGET (USD)'!$E$14</f>
        <v>0</v>
      </c>
      <c r="F18" s="183">
        <f t="shared" ref="F18:F24" si="0">SUM(C18:E18)</f>
        <v>0</v>
      </c>
      <c r="G18" s="24"/>
    </row>
    <row r="19" spans="1:7" s="25" customFormat="1" ht="25.5" customHeight="1" x14ac:dyDescent="0.25">
      <c r="B19" s="30" t="str">
        <f>+'2.1 PERSONNEL (USD)'!B22</f>
        <v xml:space="preserve">Postdocs </v>
      </c>
      <c r="C19" s="190">
        <f>+'2. ANID BUDGET (M$)'!C18/'2. ANID BUDGET (USD)'!$E$14</f>
        <v>0</v>
      </c>
      <c r="D19" s="190">
        <f>+'2. ANID BUDGET (M$)'!D18/'2. ANID BUDGET (USD)'!$E$14</f>
        <v>0</v>
      </c>
      <c r="E19" s="190">
        <f>+'2. ANID BUDGET (M$)'!E18/'2. ANID BUDGET (USD)'!$E$14</f>
        <v>0</v>
      </c>
      <c r="F19" s="183">
        <f t="shared" si="0"/>
        <v>0</v>
      </c>
      <c r="G19" s="24"/>
    </row>
    <row r="20" spans="1:7" s="25" customFormat="1" ht="25.5" customHeight="1" x14ac:dyDescent="0.25">
      <c r="B20" s="30" t="str">
        <f>+'2.1 PERSONNEL (USD)'!B23</f>
        <v>PhD Thesis Students</v>
      </c>
      <c r="C20" s="190">
        <f>+'2. ANID BUDGET (M$)'!C19/'2. ANID BUDGET (USD)'!$E$14</f>
        <v>0</v>
      </c>
      <c r="D20" s="190">
        <f>+'2. ANID BUDGET (M$)'!D19/'2. ANID BUDGET (USD)'!$E$14</f>
        <v>0</v>
      </c>
      <c r="E20" s="190">
        <f>+'2. ANID BUDGET (M$)'!E19/'2. ANID BUDGET (USD)'!$E$14</f>
        <v>0</v>
      </c>
      <c r="F20" s="183">
        <f t="shared" si="0"/>
        <v>0</v>
      </c>
      <c r="G20" s="24"/>
    </row>
    <row r="21" spans="1:7" s="25" customFormat="1" ht="25.5" customHeight="1" x14ac:dyDescent="0.25">
      <c r="B21" s="30" t="str">
        <f>+'2.1 PERSONNEL (USD)'!B24</f>
        <v>Master Thesis Students</v>
      </c>
      <c r="C21" s="190">
        <f>+'2. ANID BUDGET (M$)'!C20/'2. ANID BUDGET (USD)'!$E$14</f>
        <v>0</v>
      </c>
      <c r="D21" s="190">
        <f>+'2. ANID BUDGET (M$)'!D20/'2. ANID BUDGET (USD)'!$E$14</f>
        <v>0</v>
      </c>
      <c r="E21" s="190">
        <f>+'2. ANID BUDGET (M$)'!E20/'2. ANID BUDGET (USD)'!$E$14</f>
        <v>0</v>
      </c>
      <c r="F21" s="183">
        <f t="shared" ref="F21" si="1">SUM(C21:E21)</f>
        <v>0</v>
      </c>
      <c r="G21" s="24"/>
    </row>
    <row r="22" spans="1:7" s="25" customFormat="1" ht="25.5" customHeight="1" x14ac:dyDescent="0.25">
      <c r="B22" s="30" t="str">
        <f>+'2.1 PERSONNEL (USD)'!B25</f>
        <v>Undergraduated Thesis Students</v>
      </c>
      <c r="C22" s="190">
        <f>+'2. ANID BUDGET (M$)'!C21/'2. ANID BUDGET (USD)'!$E$14</f>
        <v>0</v>
      </c>
      <c r="D22" s="190">
        <f>+'2. ANID BUDGET (M$)'!D21/'2. ANID BUDGET (USD)'!$E$14</f>
        <v>0</v>
      </c>
      <c r="E22" s="190">
        <f>+'2. ANID BUDGET (M$)'!E21/'2. ANID BUDGET (USD)'!$E$14</f>
        <v>0</v>
      </c>
      <c r="F22" s="183">
        <f t="shared" si="0"/>
        <v>0</v>
      </c>
      <c r="G22" s="24"/>
    </row>
    <row r="23" spans="1:7" s="25" customFormat="1" ht="25.5" customHeight="1" x14ac:dyDescent="0.25">
      <c r="B23" s="30" t="str">
        <f>+'2.1 PERSONNEL (USD)'!B26</f>
        <v>Professionals and Technicians</v>
      </c>
      <c r="C23" s="190">
        <f>+'2. ANID BUDGET (M$)'!C22/'2. ANID BUDGET (USD)'!$E$14</f>
        <v>0</v>
      </c>
      <c r="D23" s="190">
        <f>+'2. ANID BUDGET (M$)'!D22/'2. ANID BUDGET (USD)'!$E$14</f>
        <v>0</v>
      </c>
      <c r="E23" s="190">
        <f>+'2. ANID BUDGET (M$)'!E22/'2. ANID BUDGET (USD)'!$E$14</f>
        <v>0</v>
      </c>
      <c r="F23" s="183">
        <f t="shared" si="0"/>
        <v>0</v>
      </c>
      <c r="G23" s="24"/>
    </row>
    <row r="24" spans="1:7" s="25" customFormat="1" ht="25.5" customHeight="1" x14ac:dyDescent="0.25">
      <c r="B24" s="30" t="str">
        <f>+'2.1 PERSONNEL (USD)'!B27</f>
        <v>Project Administrative Staff</v>
      </c>
      <c r="C24" s="190">
        <f>+'2. ANID BUDGET (M$)'!C23/'2. ANID BUDGET (USD)'!$E$14</f>
        <v>0</v>
      </c>
      <c r="D24" s="190">
        <f>+'2. ANID BUDGET (M$)'!D23/'2. ANID BUDGET (USD)'!$E$14</f>
        <v>0</v>
      </c>
      <c r="E24" s="190">
        <f>+'2. ANID BUDGET (M$)'!E23/'2. ANID BUDGET (USD)'!$E$14</f>
        <v>0</v>
      </c>
      <c r="F24" s="183">
        <f t="shared" si="0"/>
        <v>0</v>
      </c>
      <c r="G24" s="24"/>
    </row>
    <row r="25" spans="1:7" s="25" customFormat="1" ht="25.5" customHeight="1" x14ac:dyDescent="0.25">
      <c r="B25" s="30" t="str">
        <f>+'2.1 PERSONNEL (USD)'!B28</f>
        <v>Research Assistants</v>
      </c>
      <c r="C25" s="190">
        <f>+'2. ANID BUDGET (M$)'!C24/'2. ANID BUDGET (USD)'!$E$14</f>
        <v>0</v>
      </c>
      <c r="D25" s="190">
        <f>+'2. ANID BUDGET (M$)'!D24/'2. ANID BUDGET (USD)'!$E$14</f>
        <v>0</v>
      </c>
      <c r="E25" s="190">
        <f>+'2. ANID BUDGET (M$)'!E24/'2. ANID BUDGET (USD)'!$E$14</f>
        <v>0</v>
      </c>
      <c r="F25" s="183">
        <f t="shared" ref="F25:F31" si="2">SUM(C25:E25)</f>
        <v>0</v>
      </c>
      <c r="G25" s="24"/>
    </row>
    <row r="26" spans="1:7" s="25" customFormat="1" ht="25.5" customHeight="1" x14ac:dyDescent="0.25">
      <c r="B26" s="23" t="s">
        <v>52</v>
      </c>
      <c r="C26" s="181">
        <f>+C27+C28</f>
        <v>0</v>
      </c>
      <c r="D26" s="181">
        <f t="shared" ref="D26:F26" si="3">+D27+D28</f>
        <v>0</v>
      </c>
      <c r="E26" s="181">
        <f t="shared" si="3"/>
        <v>0</v>
      </c>
      <c r="F26" s="181">
        <f t="shared" si="3"/>
        <v>0</v>
      </c>
      <c r="G26" s="24"/>
    </row>
    <row r="27" spans="1:7" s="25" customFormat="1" ht="25.5" customHeight="1" x14ac:dyDescent="0.25">
      <c r="B27" s="138" t="s">
        <v>51</v>
      </c>
      <c r="C27" s="190">
        <f>+'2. ANID BUDGET (M$)'!C26/'2. ANID BUDGET (USD)'!$E$14</f>
        <v>0</v>
      </c>
      <c r="D27" s="190">
        <f>+'2. ANID BUDGET (M$)'!D26/'2. ANID BUDGET (USD)'!$E$14</f>
        <v>0</v>
      </c>
      <c r="E27" s="190">
        <f>+'2. ANID BUDGET (M$)'!E26/'2. ANID BUDGET (USD)'!$E$14</f>
        <v>0</v>
      </c>
      <c r="F27" s="181">
        <f t="shared" si="2"/>
        <v>0</v>
      </c>
      <c r="G27" s="24"/>
    </row>
    <row r="28" spans="1:7" s="25" customFormat="1" ht="25.5" customHeight="1" x14ac:dyDescent="0.25">
      <c r="B28" s="138" t="s">
        <v>52</v>
      </c>
      <c r="C28" s="182">
        <f>+'2. ANID BUDGET (M$)'!C27/'2. ANID BUDGET (USD)'!$E$14</f>
        <v>0</v>
      </c>
      <c r="D28" s="182">
        <f>+'2. ANID BUDGET (M$)'!D27/'2. ANID BUDGET (USD)'!$E$14</f>
        <v>0</v>
      </c>
      <c r="E28" s="182">
        <f>+'2. ANID BUDGET (M$)'!E27/'2. ANID BUDGET (USD)'!$E$14</f>
        <v>0</v>
      </c>
      <c r="F28" s="181">
        <f t="shared" si="2"/>
        <v>0</v>
      </c>
      <c r="G28" s="24"/>
    </row>
    <row r="29" spans="1:7" s="25" customFormat="1" ht="25.5" customHeight="1" x14ac:dyDescent="0.25">
      <c r="B29" s="23" t="s">
        <v>54</v>
      </c>
      <c r="C29" s="181">
        <f>+'2. ANID BUDGET (M$)'!C28/'2. ANID BUDGET (USD)'!$E$14</f>
        <v>0</v>
      </c>
      <c r="D29" s="181">
        <f>+'2. ANID BUDGET (M$)'!D28/'2. ANID BUDGET (USD)'!$E$14</f>
        <v>0</v>
      </c>
      <c r="E29" s="181">
        <f>+'2. ANID BUDGET (M$)'!E28/'2. ANID BUDGET (USD)'!$E$14</f>
        <v>0</v>
      </c>
      <c r="F29" s="181">
        <f t="shared" si="2"/>
        <v>0</v>
      </c>
      <c r="G29" s="24"/>
    </row>
    <row r="30" spans="1:7" s="25" customFormat="1" ht="25.5" customHeight="1" x14ac:dyDescent="0.25">
      <c r="B30" s="23" t="s">
        <v>67</v>
      </c>
      <c r="C30" s="181">
        <f>+'2. ANID BUDGET (M$)'!C29/'2. ANID BUDGET (USD)'!$E$14</f>
        <v>0</v>
      </c>
      <c r="D30" s="181">
        <f>+'2. ANID BUDGET (M$)'!D29/'2. ANID BUDGET (USD)'!$E$14</f>
        <v>0</v>
      </c>
      <c r="E30" s="181">
        <f>+'2. ANID BUDGET (M$)'!E29/'2. ANID BUDGET (USD)'!$E$14</f>
        <v>0</v>
      </c>
      <c r="F30" s="181">
        <f t="shared" si="2"/>
        <v>0</v>
      </c>
      <c r="G30" s="24"/>
    </row>
    <row r="31" spans="1:7" s="25" customFormat="1" ht="25.5" customHeight="1" x14ac:dyDescent="0.25">
      <c r="B31" s="23" t="s">
        <v>53</v>
      </c>
      <c r="C31" s="191">
        <f>+'2. ANID BUDGET (M$)'!C30/'2. ANID BUDGET (USD)'!$E$14</f>
        <v>0</v>
      </c>
      <c r="D31" s="191">
        <f>+'2. ANID BUDGET (M$)'!D30/'2. ANID BUDGET (USD)'!$E$14</f>
        <v>0</v>
      </c>
      <c r="E31" s="191">
        <f>+'2. ANID BUDGET (M$)'!E30/'2. ANID BUDGET (USD)'!$E$14</f>
        <v>0</v>
      </c>
      <c r="F31" s="181">
        <f t="shared" si="2"/>
        <v>0</v>
      </c>
      <c r="G31" s="24"/>
    </row>
    <row r="32" spans="1:7" s="29" customFormat="1" ht="30" customHeight="1" x14ac:dyDescent="0.25">
      <c r="A32" s="28"/>
      <c r="B32" s="32" t="s">
        <v>50</v>
      </c>
      <c r="C32" s="189">
        <f>+C17+C27+SUM(C28:C31)</f>
        <v>0</v>
      </c>
      <c r="D32" s="189">
        <f>+D17+D27+SUM(D28:D31)</f>
        <v>0</v>
      </c>
      <c r="E32" s="189">
        <f>+E17+E27+SUM(E28:E31)</f>
        <v>0</v>
      </c>
      <c r="F32" s="189">
        <f>+F17+F27+SUM(F28:F31)</f>
        <v>0</v>
      </c>
      <c r="G32" s="28"/>
    </row>
    <row r="33" spans="3:7" x14ac:dyDescent="0.15">
      <c r="G33" s="17"/>
    </row>
    <row r="34" spans="3:7" x14ac:dyDescent="0.15">
      <c r="G34" s="17"/>
    </row>
    <row r="35" spans="3:7" x14ac:dyDescent="0.15">
      <c r="G35" s="17"/>
    </row>
    <row r="36" spans="3:7" x14ac:dyDescent="0.15">
      <c r="G36" s="17"/>
    </row>
    <row r="37" spans="3:7" x14ac:dyDescent="0.15">
      <c r="G37" s="17"/>
    </row>
    <row r="38" spans="3:7" x14ac:dyDescent="0.15">
      <c r="G38" s="17"/>
    </row>
    <row r="39" spans="3:7" x14ac:dyDescent="0.15">
      <c r="G39" s="17"/>
    </row>
    <row r="40" spans="3:7" x14ac:dyDescent="0.15">
      <c r="C40" s="38"/>
      <c r="G40" s="17"/>
    </row>
    <row r="41" spans="3:7" x14ac:dyDescent="0.15">
      <c r="C41" s="38"/>
      <c r="G41" s="17"/>
    </row>
    <row r="42" spans="3:7" x14ac:dyDescent="0.15">
      <c r="C42" s="38"/>
      <c r="G42" s="17"/>
    </row>
    <row r="43" spans="3:7" x14ac:dyDescent="0.15">
      <c r="C43" s="38"/>
      <c r="G43" s="17"/>
    </row>
    <row r="44" spans="3:7" x14ac:dyDescent="0.15">
      <c r="C44" s="39"/>
    </row>
    <row r="45" spans="3:7" x14ac:dyDescent="0.15">
      <c r="C45" s="39"/>
    </row>
    <row r="46" spans="3:7" x14ac:dyDescent="0.15">
      <c r="C46" s="39"/>
    </row>
    <row r="47" spans="3:7" x14ac:dyDescent="0.15">
      <c r="C47" s="39"/>
    </row>
    <row r="48" spans="3:7" x14ac:dyDescent="0.15">
      <c r="C48" s="39"/>
    </row>
    <row r="49" spans="3:3" x14ac:dyDescent="0.15">
      <c r="C49" s="39"/>
    </row>
  </sheetData>
  <mergeCells count="1">
    <mergeCell ref="B1:F1"/>
  </mergeCells>
  <conditionalFormatting sqref="C3:F3 D4:F4 C4:C12">
    <cfRule type="cellIs" dxfId="0" priority="5" stopIfTrue="1" operator="equal">
      <formula>0</formula>
    </cfRule>
  </conditionalFormatting>
  <dataValidations disablePrompts="1" count="2">
    <dataValidation operator="greaterThan" allowBlank="1" showInputMessage="1" showErrorMessage="1" error="cuec" sqref="C36" xr:uid="{00000000-0002-0000-1000-000000000000}"/>
    <dataValidation type="decimal" operator="greaterThan" allowBlank="1" showInputMessage="1" showErrorMessage="1" error="lllloooooooooooooo" sqref="C35" xr:uid="{00000000-0002-0000-1000-000001000000}">
      <formula1>0.1</formula1>
    </dataValidation>
  </dataValidations>
  <pageMargins left="0.25" right="0.25" top="0.75" bottom="0.75" header="0.3" footer="0.3"/>
  <pageSetup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303"/>
  <sheetViews>
    <sheetView view="pageBreakPreview" zoomScaleNormal="100" zoomScaleSheetLayoutView="100" workbookViewId="0">
      <selection activeCell="D20" sqref="D20"/>
    </sheetView>
  </sheetViews>
  <sheetFormatPr baseColWidth="10" defaultColWidth="11.42578125" defaultRowHeight="11.25" x14ac:dyDescent="0.15"/>
  <cols>
    <col min="1" max="1" width="1.5703125" style="3" customWidth="1"/>
    <col min="2" max="2" width="18.28515625" style="3" customWidth="1"/>
    <col min="3" max="4" width="14.140625" style="3" customWidth="1"/>
    <col min="5" max="5" width="13.42578125" style="55" customWidth="1"/>
    <col min="6" max="6" width="15.42578125" style="3" customWidth="1"/>
    <col min="7" max="7" width="18.5703125" style="3" customWidth="1"/>
    <col min="8" max="8" width="11.7109375" style="16" customWidth="1"/>
    <col min="9" max="9" width="13" style="16" customWidth="1"/>
    <col min="10" max="10" width="9.28515625" style="16" customWidth="1"/>
    <col min="11" max="11" width="13" style="16" customWidth="1"/>
    <col min="12" max="12" width="9.28515625" style="16" customWidth="1"/>
    <col min="13" max="14" width="13" style="16" customWidth="1"/>
    <col min="15" max="15" width="9.85546875" style="16" customWidth="1"/>
    <col min="16" max="16" width="14.140625" style="16" customWidth="1"/>
    <col min="17" max="17" width="12.85546875" style="16" customWidth="1"/>
    <col min="18" max="18" width="11.42578125" style="16"/>
    <col min="19" max="19" width="8.5703125" style="16" customWidth="1"/>
    <col min="20" max="20" width="11.42578125" style="16"/>
    <col min="21" max="21" width="9" style="16" customWidth="1"/>
    <col min="22" max="22" width="11.42578125" style="16"/>
    <col min="23" max="23" width="9.42578125" style="16" customWidth="1"/>
    <col min="24" max="24" width="11.42578125" style="16"/>
    <col min="25" max="16384" width="11.42578125" style="3"/>
  </cols>
  <sheetData>
    <row r="1" spans="1:24" ht="24" customHeight="1" x14ac:dyDescent="0.15">
      <c r="B1" s="56" t="s">
        <v>20</v>
      </c>
      <c r="C1" s="54"/>
    </row>
    <row r="2" spans="1:24" x14ac:dyDescent="0.15">
      <c r="B2" s="9"/>
      <c r="C2" s="9"/>
    </row>
    <row r="3" spans="1:24" s="56" customFormat="1" ht="27" customHeight="1" x14ac:dyDescent="0.25">
      <c r="B3" s="57" t="s">
        <v>37</v>
      </c>
      <c r="C3" s="57">
        <f>+'2. ANID BUDGET (USD)'!C3</f>
        <v>0</v>
      </c>
      <c r="E3" s="58"/>
      <c r="H3" s="59"/>
      <c r="I3" s="59"/>
      <c r="J3" s="59"/>
      <c r="K3" s="59"/>
      <c r="L3" s="59"/>
      <c r="M3" s="59"/>
      <c r="N3" s="59"/>
      <c r="O3" s="59"/>
      <c r="P3" s="59"/>
      <c r="Q3" s="59"/>
      <c r="R3" s="59"/>
      <c r="S3" s="59"/>
      <c r="T3" s="59"/>
      <c r="U3" s="59"/>
      <c r="V3" s="59"/>
      <c r="W3" s="59"/>
      <c r="X3" s="59"/>
    </row>
    <row r="4" spans="1:24" s="9" customFormat="1" ht="20.45" customHeight="1" x14ac:dyDescent="0.25">
      <c r="C4" s="128" t="s">
        <v>79</v>
      </c>
      <c r="D4" s="129"/>
      <c r="E4" s="129">
        <f>+'1. TOTAL BUDGET USD'!E14</f>
        <v>825</v>
      </c>
      <c r="F4" s="130" t="s">
        <v>80</v>
      </c>
      <c r="G4" s="56"/>
      <c r="H4" s="53"/>
      <c r="I4" s="53"/>
      <c r="J4" s="53"/>
      <c r="K4" s="53"/>
      <c r="L4" s="53"/>
      <c r="M4" s="53"/>
      <c r="N4" s="53"/>
      <c r="O4" s="53"/>
      <c r="P4" s="53"/>
      <c r="Q4" s="53"/>
      <c r="R4" s="53"/>
      <c r="S4" s="53"/>
      <c r="T4" s="53"/>
      <c r="U4" s="53"/>
      <c r="V4" s="53"/>
      <c r="W4" s="53"/>
      <c r="X4" s="53"/>
    </row>
    <row r="5" spans="1:24" s="9" customFormat="1" ht="18.75" customHeight="1" x14ac:dyDescent="0.25">
      <c r="B5" s="56" t="s">
        <v>36</v>
      </c>
      <c r="C5" s="56"/>
      <c r="D5" s="56"/>
      <c r="E5" s="58"/>
      <c r="F5" s="56"/>
      <c r="G5" s="56"/>
      <c r="H5" s="53"/>
      <c r="I5" s="53"/>
      <c r="J5" s="53"/>
      <c r="K5" s="53"/>
      <c r="L5" s="53"/>
      <c r="M5" s="53"/>
      <c r="N5" s="53"/>
      <c r="O5" s="53"/>
      <c r="P5" s="53"/>
      <c r="Q5" s="53"/>
      <c r="R5" s="53"/>
      <c r="S5" s="53"/>
      <c r="T5" s="53"/>
      <c r="U5" s="53"/>
      <c r="V5" s="53"/>
      <c r="W5" s="53"/>
      <c r="X5" s="53"/>
    </row>
    <row r="6" spans="1:24" s="9" customFormat="1" ht="15.75" customHeight="1" x14ac:dyDescent="0.25">
      <c r="B6" s="60" t="s">
        <v>95</v>
      </c>
      <c r="C6" s="57"/>
      <c r="D6" s="61"/>
      <c r="E6" s="58"/>
      <c r="F6" s="61"/>
      <c r="G6" s="61"/>
      <c r="H6" s="62"/>
      <c r="I6" s="62"/>
      <c r="J6" s="62"/>
      <c r="K6" s="62"/>
      <c r="L6" s="62"/>
      <c r="M6" s="62"/>
      <c r="N6" s="62"/>
      <c r="O6" s="62"/>
      <c r="P6" s="62"/>
      <c r="Q6" s="62"/>
      <c r="R6" s="62"/>
      <c r="S6" s="62"/>
      <c r="T6" s="62"/>
      <c r="U6" s="62"/>
      <c r="V6" s="62"/>
      <c r="W6" s="62"/>
      <c r="X6" s="62"/>
    </row>
    <row r="7" spans="1:24" s="63" customFormat="1" ht="18" customHeight="1" x14ac:dyDescent="0.25">
      <c r="B7" s="404" t="s">
        <v>24</v>
      </c>
      <c r="C7" s="406" t="s">
        <v>15</v>
      </c>
      <c r="D7" s="406" t="s">
        <v>25</v>
      </c>
      <c r="E7" s="406" t="s">
        <v>16</v>
      </c>
      <c r="F7" s="406" t="s">
        <v>26</v>
      </c>
      <c r="G7" s="408" t="s">
        <v>17</v>
      </c>
      <c r="H7" s="396" t="s">
        <v>101</v>
      </c>
      <c r="I7" s="397"/>
      <c r="J7" s="396" t="s">
        <v>102</v>
      </c>
      <c r="K7" s="397"/>
      <c r="L7" s="396" t="s">
        <v>103</v>
      </c>
      <c r="M7" s="397"/>
      <c r="N7" s="99" t="s">
        <v>29</v>
      </c>
    </row>
    <row r="8" spans="1:24" s="63" customFormat="1" ht="28.5" customHeight="1" x14ac:dyDescent="0.25">
      <c r="A8" s="64"/>
      <c r="B8" s="405"/>
      <c r="C8" s="407"/>
      <c r="D8" s="407"/>
      <c r="E8" s="407"/>
      <c r="F8" s="407"/>
      <c r="G8" s="409"/>
      <c r="H8" s="65" t="s">
        <v>30</v>
      </c>
      <c r="I8" s="66" t="s">
        <v>31</v>
      </c>
      <c r="J8" s="65" t="s">
        <v>30</v>
      </c>
      <c r="K8" s="66" t="s">
        <v>31</v>
      </c>
      <c r="L8" s="65" t="s">
        <v>30</v>
      </c>
      <c r="M8" s="98" t="s">
        <v>31</v>
      </c>
      <c r="N8" s="100" t="s">
        <v>31</v>
      </c>
    </row>
    <row r="9" spans="1:24" s="70" customFormat="1" ht="15" customHeight="1" x14ac:dyDescent="0.25">
      <c r="A9" s="9"/>
      <c r="B9" s="67">
        <f>+'2.1 PERSONNEL (M$)'!B9</f>
        <v>0</v>
      </c>
      <c r="C9" s="67">
        <f>+'2.1 PERSONNEL (M$)'!C9</f>
        <v>0</v>
      </c>
      <c r="D9" s="67">
        <f>+'2.1 PERSONNEL (M$)'!D9</f>
        <v>0</v>
      </c>
      <c r="E9" s="67">
        <f>+'2.1 PERSONNEL (M$)'!E9</f>
        <v>0</v>
      </c>
      <c r="F9" s="67">
        <f>+'2.1 PERSONNEL (M$)'!F9</f>
        <v>0</v>
      </c>
      <c r="G9" s="68" t="s">
        <v>18</v>
      </c>
      <c r="H9" s="69">
        <f>+'2.1 PERSONNEL (M$)'!H9</f>
        <v>0</v>
      </c>
      <c r="I9" s="192">
        <f>+'2.1 PERSONNEL (M$)'!I9/'2.1 PERSONNEL (USD)'!$E$4</f>
        <v>0</v>
      </c>
      <c r="J9" s="69">
        <f>+'2.1 PERSONNEL (M$)'!J9</f>
        <v>0</v>
      </c>
      <c r="K9" s="192">
        <f>+'2.1 PERSONNEL (M$)'!K9/'2.1 PERSONNEL (USD)'!$E$4</f>
        <v>0</v>
      </c>
      <c r="L9" s="69">
        <f>+'2.1 PERSONNEL (M$)'!L9</f>
        <v>0</v>
      </c>
      <c r="M9" s="192">
        <f>+'2.1 PERSONNEL (M$)'!M9/'2.1 PERSONNEL (USD)'!$E$4</f>
        <v>0</v>
      </c>
      <c r="N9" s="192">
        <f>+I9+K9+M9</f>
        <v>0</v>
      </c>
      <c r="Q9" s="71"/>
    </row>
    <row r="10" spans="1:24" s="70" customFormat="1" ht="15" customHeight="1" x14ac:dyDescent="0.25">
      <c r="A10" s="9"/>
      <c r="B10" s="67">
        <f>+'2.1 PERSONNEL (M$)'!B10</f>
        <v>0</v>
      </c>
      <c r="C10" s="67">
        <f>+'2.1 PERSONNEL (M$)'!C10</f>
        <v>0</v>
      </c>
      <c r="D10" s="67">
        <f>+'2.1 PERSONNEL (M$)'!D10</f>
        <v>0</v>
      </c>
      <c r="E10" s="67">
        <f>+'2.1 PERSONNEL (M$)'!E10</f>
        <v>0</v>
      </c>
      <c r="F10" s="67">
        <f>+'2.1 PERSONNEL (M$)'!F10</f>
        <v>0</v>
      </c>
      <c r="G10" s="68" t="s">
        <v>23</v>
      </c>
      <c r="H10" s="69">
        <f>+'2.1 PERSONNEL (M$)'!H10</f>
        <v>0</v>
      </c>
      <c r="I10" s="192">
        <f>+'2.1 PERSONNEL (M$)'!I10/'2.1 PERSONNEL (USD)'!$E$4</f>
        <v>0</v>
      </c>
      <c r="J10" s="69">
        <f>+'2.1 PERSONNEL (M$)'!J10</f>
        <v>0</v>
      </c>
      <c r="K10" s="192">
        <f>+'2.1 PERSONNEL (M$)'!K10/'2.1 PERSONNEL (USD)'!$E$4</f>
        <v>0</v>
      </c>
      <c r="L10" s="69">
        <f>+'2.1 PERSONNEL (M$)'!L10</f>
        <v>0</v>
      </c>
      <c r="M10" s="192">
        <f>+'2.1 PERSONNEL (M$)'!M10/'2.1 PERSONNEL (USD)'!$E$4</f>
        <v>0</v>
      </c>
      <c r="N10" s="192">
        <f t="shared" ref="N10:N15" si="0">+I10+K10+M10</f>
        <v>0</v>
      </c>
      <c r="Q10" s="71"/>
    </row>
    <row r="11" spans="1:24" s="70" customFormat="1" ht="15" customHeight="1" x14ac:dyDescent="0.25">
      <c r="A11" s="9"/>
      <c r="B11" s="67">
        <f>+'2.1 PERSONNEL (M$)'!B11</f>
        <v>0</v>
      </c>
      <c r="C11" s="67">
        <f>+'2.1 PERSONNEL (M$)'!C11</f>
        <v>0</v>
      </c>
      <c r="D11" s="67">
        <f>+'2.1 PERSONNEL (M$)'!D11</f>
        <v>0</v>
      </c>
      <c r="E11" s="67">
        <f>+'2.1 PERSONNEL (M$)'!E11</f>
        <v>0</v>
      </c>
      <c r="F11" s="67">
        <f>+'2.1 PERSONNEL (M$)'!F11</f>
        <v>0</v>
      </c>
      <c r="G11" s="68" t="s">
        <v>28</v>
      </c>
      <c r="H11" s="69">
        <f>+'2.1 PERSONNEL (M$)'!H11</f>
        <v>0</v>
      </c>
      <c r="I11" s="192">
        <f>+'2.1 PERSONNEL (M$)'!I11/'2.1 PERSONNEL (USD)'!$E$4</f>
        <v>0</v>
      </c>
      <c r="J11" s="69">
        <f>+'2.1 PERSONNEL (M$)'!J11</f>
        <v>0</v>
      </c>
      <c r="K11" s="192">
        <f>+'2.1 PERSONNEL (M$)'!K11/'2.1 PERSONNEL (USD)'!$E$4</f>
        <v>0</v>
      </c>
      <c r="L11" s="69">
        <f>+'2.1 PERSONNEL (M$)'!L11</f>
        <v>0</v>
      </c>
      <c r="M11" s="192">
        <f>+'2.1 PERSONNEL (M$)'!M11/'2.1 PERSONNEL (USD)'!$E$4</f>
        <v>0</v>
      </c>
      <c r="N11" s="192">
        <f t="shared" si="0"/>
        <v>0</v>
      </c>
      <c r="Q11" s="71"/>
    </row>
    <row r="12" spans="1:24" s="70" customFormat="1" ht="15" customHeight="1" x14ac:dyDescent="0.25">
      <c r="A12" s="9"/>
      <c r="B12" s="67">
        <f>+'2.1 PERSONNEL (M$)'!B12</f>
        <v>0</v>
      </c>
      <c r="C12" s="67">
        <f>+'2.1 PERSONNEL (M$)'!C12</f>
        <v>0</v>
      </c>
      <c r="D12" s="67">
        <f>+'2.1 PERSONNEL (M$)'!D12</f>
        <v>0</v>
      </c>
      <c r="E12" s="67">
        <f>+'2.1 PERSONNEL (M$)'!E12</f>
        <v>0</v>
      </c>
      <c r="F12" s="67">
        <f>+'2.1 PERSONNEL (M$)'!F12</f>
        <v>0</v>
      </c>
      <c r="G12" s="68" t="s">
        <v>28</v>
      </c>
      <c r="H12" s="69">
        <f>+'2.1 PERSONNEL (M$)'!H12</f>
        <v>0</v>
      </c>
      <c r="I12" s="192">
        <f>+'2.1 PERSONNEL (M$)'!I12/'2.1 PERSONNEL (USD)'!$E$4</f>
        <v>0</v>
      </c>
      <c r="J12" s="69">
        <f>+'2.1 PERSONNEL (M$)'!J12</f>
        <v>0</v>
      </c>
      <c r="K12" s="192">
        <f>+'2.1 PERSONNEL (M$)'!K12/'2.1 PERSONNEL (USD)'!$E$4</f>
        <v>0</v>
      </c>
      <c r="L12" s="69">
        <f>+'2.1 PERSONNEL (M$)'!L12</f>
        <v>0</v>
      </c>
      <c r="M12" s="192">
        <f>+'2.1 PERSONNEL (M$)'!M12/'2.1 PERSONNEL (USD)'!$E$4</f>
        <v>0</v>
      </c>
      <c r="N12" s="192">
        <f t="shared" si="0"/>
        <v>0</v>
      </c>
      <c r="Q12" s="71"/>
    </row>
    <row r="13" spans="1:24" s="70" customFormat="1" ht="15" customHeight="1" x14ac:dyDescent="0.25">
      <c r="A13" s="9"/>
      <c r="B13" s="67">
        <f>+'2.1 PERSONNEL (M$)'!B13</f>
        <v>0</v>
      </c>
      <c r="C13" s="67">
        <f>+'2.1 PERSONNEL (M$)'!C13</f>
        <v>0</v>
      </c>
      <c r="D13" s="67">
        <f>+'2.1 PERSONNEL (M$)'!D13</f>
        <v>0</v>
      </c>
      <c r="E13" s="67">
        <f>+'2.1 PERSONNEL (M$)'!E13</f>
        <v>0</v>
      </c>
      <c r="F13" s="67">
        <f>+'2.1 PERSONNEL (M$)'!F13</f>
        <v>0</v>
      </c>
      <c r="G13" s="68" t="s">
        <v>28</v>
      </c>
      <c r="H13" s="69">
        <f>+'2.1 PERSONNEL (M$)'!H13</f>
        <v>0</v>
      </c>
      <c r="I13" s="192">
        <f>+'2.1 PERSONNEL (M$)'!I13/'2.1 PERSONNEL (USD)'!$E$4</f>
        <v>0</v>
      </c>
      <c r="J13" s="69">
        <f>+'2.1 PERSONNEL (M$)'!J13</f>
        <v>0</v>
      </c>
      <c r="K13" s="192">
        <f>+'2.1 PERSONNEL (M$)'!K13/'2.1 PERSONNEL (USD)'!$E$4</f>
        <v>0</v>
      </c>
      <c r="L13" s="69">
        <f>+'2.1 PERSONNEL (M$)'!L13</f>
        <v>0</v>
      </c>
      <c r="M13" s="192">
        <f>+'2.1 PERSONNEL (M$)'!M13/'2.1 PERSONNEL (USD)'!$E$4</f>
        <v>0</v>
      </c>
      <c r="N13" s="192">
        <f t="shared" si="0"/>
        <v>0</v>
      </c>
      <c r="Q13" s="71"/>
    </row>
    <row r="14" spans="1:24" s="70" customFormat="1" ht="15" customHeight="1" x14ac:dyDescent="0.25">
      <c r="A14" s="9"/>
      <c r="B14" s="67">
        <f>+'2.1 PERSONNEL (M$)'!B14</f>
        <v>0</v>
      </c>
      <c r="C14" s="67">
        <f>+'2.1 PERSONNEL (M$)'!C14</f>
        <v>0</v>
      </c>
      <c r="D14" s="67">
        <f>+'2.1 PERSONNEL (M$)'!D14</f>
        <v>0</v>
      </c>
      <c r="E14" s="67">
        <f>+'2.1 PERSONNEL (M$)'!E14</f>
        <v>0</v>
      </c>
      <c r="F14" s="67">
        <f>+'2.1 PERSONNEL (M$)'!F14</f>
        <v>0</v>
      </c>
      <c r="G14" s="68" t="s">
        <v>27</v>
      </c>
      <c r="H14" s="69">
        <f>+'2.1 PERSONNEL (M$)'!H14</f>
        <v>0</v>
      </c>
      <c r="I14" s="192">
        <f>+'2.1 PERSONNEL (M$)'!I14/'2.1 PERSONNEL (USD)'!$E$4</f>
        <v>0</v>
      </c>
      <c r="J14" s="69">
        <f>+'2.1 PERSONNEL (M$)'!J14</f>
        <v>0</v>
      </c>
      <c r="K14" s="192">
        <f>+'2.1 PERSONNEL (M$)'!K14/'2.1 PERSONNEL (USD)'!$E$4</f>
        <v>0</v>
      </c>
      <c r="L14" s="69">
        <f>+'2.1 PERSONNEL (M$)'!L14</f>
        <v>0</v>
      </c>
      <c r="M14" s="192">
        <f>+'2.1 PERSONNEL (M$)'!M14/'2.1 PERSONNEL (USD)'!$E$4</f>
        <v>0</v>
      </c>
      <c r="N14" s="192">
        <f t="shared" si="0"/>
        <v>0</v>
      </c>
      <c r="Q14" s="71"/>
    </row>
    <row r="15" spans="1:24" s="70" customFormat="1" ht="15" customHeight="1" x14ac:dyDescent="0.25">
      <c r="A15" s="9"/>
      <c r="B15" s="67">
        <f>+'2.1 PERSONNEL (M$)'!B15</f>
        <v>0</v>
      </c>
      <c r="C15" s="67">
        <f>+'2.1 PERSONNEL (M$)'!C15</f>
        <v>0</v>
      </c>
      <c r="D15" s="67">
        <f>+'2.1 PERSONNEL (M$)'!D15</f>
        <v>0</v>
      </c>
      <c r="E15" s="67">
        <f>+'2.1 PERSONNEL (M$)'!E15</f>
        <v>0</v>
      </c>
      <c r="F15" s="67">
        <f>+'2.1 PERSONNEL (M$)'!F15</f>
        <v>0</v>
      </c>
      <c r="G15" s="68" t="s">
        <v>27</v>
      </c>
      <c r="H15" s="69">
        <f>+'2.1 PERSONNEL (M$)'!H15</f>
        <v>0</v>
      </c>
      <c r="I15" s="192">
        <f>+'2.1 PERSONNEL (M$)'!I15/'2.1 PERSONNEL (USD)'!$E$4</f>
        <v>0</v>
      </c>
      <c r="J15" s="69">
        <f>+'2.1 PERSONNEL (M$)'!J15</f>
        <v>0</v>
      </c>
      <c r="K15" s="192">
        <f>+'2.1 PERSONNEL (M$)'!K15/'2.1 PERSONNEL (USD)'!$E$4</f>
        <v>0</v>
      </c>
      <c r="L15" s="69">
        <f>+'2.1 PERSONNEL (M$)'!L15</f>
        <v>0</v>
      </c>
      <c r="M15" s="192">
        <f>+'2.1 PERSONNEL (M$)'!M15/'2.1 PERSONNEL (USD)'!$E$4</f>
        <v>0</v>
      </c>
      <c r="N15" s="192">
        <f t="shared" si="0"/>
        <v>0</v>
      </c>
      <c r="Q15" s="71"/>
    </row>
    <row r="16" spans="1:24" s="70" customFormat="1" ht="15" customHeight="1" x14ac:dyDescent="0.25">
      <c r="A16" s="9"/>
      <c r="B16" s="72"/>
      <c r="C16" s="72"/>
      <c r="D16" s="9"/>
      <c r="E16" s="51"/>
      <c r="F16" s="9"/>
      <c r="G16" s="53"/>
      <c r="H16" s="53"/>
      <c r="I16" s="53"/>
      <c r="J16" s="53"/>
      <c r="K16" s="53"/>
      <c r="L16" s="53"/>
      <c r="M16" s="53"/>
      <c r="N16" s="53"/>
    </row>
    <row r="17" spans="1:24" s="70" customFormat="1" ht="20.25" customHeight="1" x14ac:dyDescent="0.25">
      <c r="A17" s="9"/>
      <c r="B17" s="366" t="s">
        <v>19</v>
      </c>
      <c r="C17" s="366"/>
      <c r="D17" s="366"/>
      <c r="E17" s="366"/>
      <c r="F17" s="366"/>
      <c r="G17" s="366"/>
      <c r="H17" s="73"/>
      <c r="I17" s="74">
        <f>SUM(I9:I15)</f>
        <v>0</v>
      </c>
      <c r="J17" s="73"/>
      <c r="K17" s="74">
        <f>SUM(K9:K15)</f>
        <v>0</v>
      </c>
      <c r="L17" s="73"/>
      <c r="M17" s="74">
        <f>SUM(M9:M15)</f>
        <v>0</v>
      </c>
      <c r="N17" s="74">
        <f>SUM(N9:N15)</f>
        <v>0</v>
      </c>
    </row>
    <row r="18" spans="1:24" s="79" customFormat="1" ht="15" customHeight="1" x14ac:dyDescent="0.25">
      <c r="A18" s="75"/>
      <c r="B18" s="76"/>
      <c r="C18" s="76"/>
      <c r="D18" s="76"/>
      <c r="E18" s="77"/>
      <c r="F18" s="76"/>
      <c r="G18" s="76"/>
      <c r="H18" s="78"/>
      <c r="I18" s="78"/>
      <c r="J18" s="78"/>
      <c r="K18" s="78"/>
      <c r="L18" s="78"/>
      <c r="M18" s="78"/>
      <c r="N18" s="78"/>
    </row>
    <row r="19" spans="1:24" s="70" customFormat="1" ht="15" customHeight="1" x14ac:dyDescent="0.25">
      <c r="A19" s="9"/>
      <c r="B19" s="57" t="s">
        <v>39</v>
      </c>
      <c r="C19" s="57"/>
      <c r="D19" s="9"/>
      <c r="E19" s="51"/>
      <c r="F19" s="9"/>
      <c r="G19" s="53"/>
      <c r="H19" s="53"/>
      <c r="I19" s="53"/>
      <c r="J19" s="53"/>
      <c r="K19" s="53"/>
      <c r="L19" s="53"/>
      <c r="M19" s="53"/>
      <c r="N19" s="53"/>
      <c r="O19" s="53"/>
      <c r="P19" s="53"/>
      <c r="Q19" s="53"/>
      <c r="R19" s="53"/>
      <c r="S19" s="53"/>
      <c r="T19" s="53"/>
      <c r="U19" s="53"/>
      <c r="V19" s="53"/>
      <c r="W19" s="53"/>
      <c r="X19" s="53"/>
    </row>
    <row r="20" spans="1:24" s="63" customFormat="1" ht="18" customHeight="1" x14ac:dyDescent="0.25">
      <c r="B20" s="398" t="s">
        <v>32</v>
      </c>
      <c r="C20" s="399"/>
      <c r="D20" s="399"/>
      <c r="E20" s="399"/>
      <c r="F20" s="399"/>
      <c r="G20" s="400"/>
      <c r="H20" s="396" t="s">
        <v>101</v>
      </c>
      <c r="I20" s="397"/>
      <c r="J20" s="396" t="s">
        <v>102</v>
      </c>
      <c r="K20" s="397"/>
      <c r="L20" s="396" t="s">
        <v>103</v>
      </c>
      <c r="M20" s="397"/>
      <c r="N20" s="99" t="s">
        <v>29</v>
      </c>
    </row>
    <row r="21" spans="1:24" s="63" customFormat="1" ht="28.5" customHeight="1" x14ac:dyDescent="0.25">
      <c r="A21" s="64"/>
      <c r="B21" s="401"/>
      <c r="C21" s="402"/>
      <c r="D21" s="402"/>
      <c r="E21" s="402"/>
      <c r="F21" s="402"/>
      <c r="G21" s="403"/>
      <c r="H21" s="80" t="s">
        <v>35</v>
      </c>
      <c r="I21" s="66" t="s">
        <v>31</v>
      </c>
      <c r="J21" s="80" t="s">
        <v>35</v>
      </c>
      <c r="K21" s="66" t="s">
        <v>31</v>
      </c>
      <c r="L21" s="80" t="s">
        <v>35</v>
      </c>
      <c r="M21" s="98" t="s">
        <v>31</v>
      </c>
      <c r="N21" s="100" t="s">
        <v>31</v>
      </c>
    </row>
    <row r="22" spans="1:24" s="70" customFormat="1" ht="21" customHeight="1" x14ac:dyDescent="0.25">
      <c r="A22" s="9"/>
      <c r="B22" s="81" t="str">
        <f>+'2.1 PERSONNEL (M$)'!B22</f>
        <v xml:space="preserve">Postdocs </v>
      </c>
      <c r="C22" s="43"/>
      <c r="D22" s="82"/>
      <c r="E22" s="83"/>
      <c r="F22" s="82"/>
      <c r="G22" s="84"/>
      <c r="H22" s="69">
        <f>+'2.1 PERSONNEL (M$)'!H22</f>
        <v>0</v>
      </c>
      <c r="I22" s="192">
        <f>+'2.1 PERSONNEL (M$)'!I22/'2.1 PERSONNEL (USD)'!$E$4</f>
        <v>0</v>
      </c>
      <c r="J22" s="69">
        <f>+'2.1 PERSONNEL (M$)'!J22</f>
        <v>0</v>
      </c>
      <c r="K22" s="192">
        <f>+'2.1 PERSONNEL (M$)'!K22/'2.1 PERSONNEL (USD)'!$E$4</f>
        <v>0</v>
      </c>
      <c r="L22" s="69">
        <f>+'2.1 PERSONNEL (M$)'!L22</f>
        <v>0</v>
      </c>
      <c r="M22" s="192">
        <f>+'2.1 PERSONNEL (M$)'!M22/'2.1 PERSONNEL (USD)'!$E$4</f>
        <v>0</v>
      </c>
      <c r="N22" s="192">
        <f t="shared" ref="N22:N28" si="1">+I22+K22+M22</f>
        <v>0</v>
      </c>
      <c r="Q22" s="71"/>
    </row>
    <row r="23" spans="1:24" s="70" customFormat="1" ht="21" customHeight="1" x14ac:dyDescent="0.25">
      <c r="A23" s="9"/>
      <c r="B23" s="81" t="str">
        <f>+'2.1 PERSONNEL (M$)'!B23</f>
        <v>PhD Thesis Students</v>
      </c>
      <c r="C23" s="43"/>
      <c r="D23" s="82"/>
      <c r="E23" s="83"/>
      <c r="F23" s="82"/>
      <c r="G23" s="84"/>
      <c r="H23" s="69">
        <f>+'2.1 PERSONNEL (M$)'!H23</f>
        <v>0</v>
      </c>
      <c r="I23" s="192">
        <f>+'2.1 PERSONNEL (M$)'!I23/'2.1 PERSONNEL (USD)'!$E$4</f>
        <v>0</v>
      </c>
      <c r="J23" s="69">
        <f>+'2.1 PERSONNEL (M$)'!J23</f>
        <v>0</v>
      </c>
      <c r="K23" s="192">
        <f>+'2.1 PERSONNEL (M$)'!K23/'2.1 PERSONNEL (USD)'!$E$4</f>
        <v>0</v>
      </c>
      <c r="L23" s="69">
        <f>+'2.1 PERSONNEL (M$)'!L23</f>
        <v>0</v>
      </c>
      <c r="M23" s="192">
        <f>+'2.1 PERSONNEL (M$)'!M23/'2.1 PERSONNEL (USD)'!$E$4</f>
        <v>0</v>
      </c>
      <c r="N23" s="192">
        <f t="shared" si="1"/>
        <v>0</v>
      </c>
      <c r="Q23" s="71"/>
    </row>
    <row r="24" spans="1:24" s="70" customFormat="1" ht="21" customHeight="1" x14ac:dyDescent="0.25">
      <c r="A24" s="9"/>
      <c r="B24" s="81" t="str">
        <f>+'2.1 PERSONNEL (M$)'!B24</f>
        <v>Master Thesis Students</v>
      </c>
      <c r="C24" s="43"/>
      <c r="D24" s="82"/>
      <c r="E24" s="83"/>
      <c r="F24" s="82"/>
      <c r="G24" s="84"/>
      <c r="H24" s="69">
        <f>+'2.1 PERSONNEL (M$)'!H24</f>
        <v>0</v>
      </c>
      <c r="I24" s="192">
        <f>+'2.1 PERSONNEL (M$)'!I24/'2.1 PERSONNEL (USD)'!$E$4</f>
        <v>0</v>
      </c>
      <c r="J24" s="69">
        <f>+'2.1 PERSONNEL (M$)'!J24</f>
        <v>0</v>
      </c>
      <c r="K24" s="192">
        <f>+'2.1 PERSONNEL (M$)'!K24/'2.1 PERSONNEL (USD)'!$E$4</f>
        <v>0</v>
      </c>
      <c r="L24" s="69">
        <f>+'2.1 PERSONNEL (M$)'!L24</f>
        <v>0</v>
      </c>
      <c r="M24" s="192">
        <f>+'2.1 PERSONNEL (M$)'!M24/'2.1 PERSONNEL (USD)'!$E$4</f>
        <v>0</v>
      </c>
      <c r="N24" s="192">
        <f t="shared" ref="N24" si="2">+I24+K24+M24</f>
        <v>0</v>
      </c>
      <c r="Q24" s="71"/>
    </row>
    <row r="25" spans="1:24" s="70" customFormat="1" ht="21" customHeight="1" x14ac:dyDescent="0.25">
      <c r="A25" s="9"/>
      <c r="B25" s="81" t="str">
        <f>+'2.1 PERSONNEL (M$)'!B25</f>
        <v>Undergraduated Thesis Students</v>
      </c>
      <c r="C25" s="43"/>
      <c r="D25" s="82"/>
      <c r="E25" s="83"/>
      <c r="F25" s="82"/>
      <c r="G25" s="84"/>
      <c r="H25" s="69">
        <f>+'2.1 PERSONNEL (M$)'!H25</f>
        <v>0</v>
      </c>
      <c r="I25" s="192">
        <f>+'2.1 PERSONNEL (M$)'!I25/'2.1 PERSONNEL (USD)'!$E$4</f>
        <v>0</v>
      </c>
      <c r="J25" s="69">
        <f>+'2.1 PERSONNEL (M$)'!J25</f>
        <v>0</v>
      </c>
      <c r="K25" s="192">
        <f>+'2.1 PERSONNEL (M$)'!K25/'2.1 PERSONNEL (USD)'!$E$4</f>
        <v>0</v>
      </c>
      <c r="L25" s="69">
        <f>+'2.1 PERSONNEL (M$)'!L25</f>
        <v>0</v>
      </c>
      <c r="M25" s="192">
        <f>+'2.1 PERSONNEL (M$)'!M25/'2.1 PERSONNEL (USD)'!$E$4</f>
        <v>0</v>
      </c>
      <c r="N25" s="192">
        <f t="shared" si="1"/>
        <v>0</v>
      </c>
      <c r="Q25" s="71"/>
    </row>
    <row r="26" spans="1:24" s="70" customFormat="1" ht="21" customHeight="1" x14ac:dyDescent="0.25">
      <c r="A26" s="9"/>
      <c r="B26" s="81" t="str">
        <f>+'2.1 PERSONNEL (M$)'!B26</f>
        <v>Professionals and Technicians</v>
      </c>
      <c r="C26" s="43"/>
      <c r="D26" s="82"/>
      <c r="E26" s="83"/>
      <c r="F26" s="82"/>
      <c r="G26" s="84"/>
      <c r="H26" s="69">
        <f>+'2.1 PERSONNEL (M$)'!H26</f>
        <v>0</v>
      </c>
      <c r="I26" s="192">
        <f>+'2.1 PERSONNEL (M$)'!I26/'2.1 PERSONNEL (USD)'!$E$4</f>
        <v>0</v>
      </c>
      <c r="J26" s="69">
        <f>+'2.1 PERSONNEL (M$)'!J26</f>
        <v>0</v>
      </c>
      <c r="K26" s="192">
        <f>+'2.1 PERSONNEL (M$)'!K26/'2.1 PERSONNEL (USD)'!$E$4</f>
        <v>0</v>
      </c>
      <c r="L26" s="69">
        <f>+'2.1 PERSONNEL (M$)'!L26</f>
        <v>0</v>
      </c>
      <c r="M26" s="192">
        <f>+'2.1 PERSONNEL (M$)'!M26/'2.1 PERSONNEL (USD)'!$E$4</f>
        <v>0</v>
      </c>
      <c r="N26" s="192">
        <f t="shared" si="1"/>
        <v>0</v>
      </c>
      <c r="Q26" s="71"/>
    </row>
    <row r="27" spans="1:24" s="70" customFormat="1" ht="21" customHeight="1" x14ac:dyDescent="0.25">
      <c r="A27" s="9"/>
      <c r="B27" s="81" t="str">
        <f>+'2.1 PERSONNEL (M$)'!B27</f>
        <v>Project Administrative Staff</v>
      </c>
      <c r="C27" s="43"/>
      <c r="D27" s="82"/>
      <c r="E27" s="83"/>
      <c r="F27" s="82"/>
      <c r="G27" s="84"/>
      <c r="H27" s="69">
        <f>+'2.1 PERSONNEL (M$)'!H27</f>
        <v>0</v>
      </c>
      <c r="I27" s="192">
        <f>+'2.1 PERSONNEL (M$)'!I27/'2.1 PERSONNEL (USD)'!$E$4</f>
        <v>0</v>
      </c>
      <c r="J27" s="69">
        <f>+'2.1 PERSONNEL (M$)'!J27</f>
        <v>0</v>
      </c>
      <c r="K27" s="192">
        <f>+'2.1 PERSONNEL (M$)'!K27/'2.1 PERSONNEL (USD)'!$E$4</f>
        <v>0</v>
      </c>
      <c r="L27" s="69">
        <f>+'2.1 PERSONNEL (M$)'!L27</f>
        <v>0</v>
      </c>
      <c r="M27" s="192">
        <f>+'2.1 PERSONNEL (M$)'!M27/'2.1 PERSONNEL (USD)'!$E$4</f>
        <v>0</v>
      </c>
      <c r="N27" s="192">
        <f t="shared" si="1"/>
        <v>0</v>
      </c>
      <c r="Q27" s="71"/>
    </row>
    <row r="28" spans="1:24" s="70" customFormat="1" ht="21" customHeight="1" x14ac:dyDescent="0.25">
      <c r="A28" s="9"/>
      <c r="B28" s="81" t="str">
        <f>+'2.1 PERSONNEL (M$)'!B28</f>
        <v>Research Assistants</v>
      </c>
      <c r="C28" s="43"/>
      <c r="D28" s="82"/>
      <c r="E28" s="83"/>
      <c r="F28" s="82"/>
      <c r="G28" s="84"/>
      <c r="H28" s="69">
        <f>+'2.1 PERSONNEL (M$)'!H28</f>
        <v>0</v>
      </c>
      <c r="I28" s="192">
        <f>+'2.1 PERSONNEL (M$)'!I28/'2.1 PERSONNEL (USD)'!$E$4</f>
        <v>0</v>
      </c>
      <c r="J28" s="69">
        <f>+'2.1 PERSONNEL (M$)'!J28</f>
        <v>0</v>
      </c>
      <c r="K28" s="192">
        <f>+'2.1 PERSONNEL (M$)'!K28/'2.1 PERSONNEL (USD)'!$E$4</f>
        <v>0</v>
      </c>
      <c r="L28" s="69">
        <f>+'2.1 PERSONNEL (M$)'!L28</f>
        <v>0</v>
      </c>
      <c r="M28" s="192">
        <f>+'2.1 PERSONNEL (M$)'!M28/'2.1 PERSONNEL (USD)'!$E$4</f>
        <v>0</v>
      </c>
      <c r="N28" s="192">
        <f t="shared" si="1"/>
        <v>0</v>
      </c>
      <c r="Q28" s="71"/>
    </row>
    <row r="29" spans="1:24" s="56" customFormat="1" ht="20.100000000000001" customHeight="1" x14ac:dyDescent="0.25">
      <c r="B29" s="45"/>
      <c r="C29" s="45"/>
      <c r="D29" s="45"/>
      <c r="E29" s="85"/>
      <c r="F29" s="45"/>
      <c r="G29" s="45"/>
      <c r="H29" s="86"/>
      <c r="I29" s="59"/>
      <c r="J29" s="86"/>
      <c r="K29" s="59"/>
      <c r="L29" s="86"/>
      <c r="M29" s="59"/>
      <c r="N29" s="59"/>
    </row>
    <row r="30" spans="1:24" s="70" customFormat="1" ht="20.25" customHeight="1" thickBot="1" x14ac:dyDescent="0.3">
      <c r="A30" s="9"/>
      <c r="B30" s="366" t="s">
        <v>29</v>
      </c>
      <c r="C30" s="366"/>
      <c r="D30" s="366"/>
      <c r="E30" s="366"/>
      <c r="F30" s="366"/>
      <c r="G30" s="366"/>
      <c r="H30" s="73"/>
      <c r="I30" s="74">
        <f>SUM(I22:I28)</f>
        <v>0</v>
      </c>
      <c r="J30" s="73"/>
      <c r="K30" s="74">
        <f>SUM(K22:K28)</f>
        <v>0</v>
      </c>
      <c r="L30" s="73"/>
      <c r="M30" s="74">
        <f>SUM(M22:M28)</f>
        <v>0</v>
      </c>
      <c r="N30" s="97"/>
    </row>
    <row r="31" spans="1:24" s="70" customFormat="1" ht="18" customHeight="1" thickBot="1" x14ac:dyDescent="0.3">
      <c r="A31" s="9"/>
      <c r="B31" s="391" t="s">
        <v>66</v>
      </c>
      <c r="C31" s="392"/>
      <c r="D31" s="392"/>
      <c r="E31" s="392"/>
      <c r="F31" s="392"/>
      <c r="G31" s="393"/>
      <c r="H31" s="394">
        <f>+I17+I30</f>
        <v>0</v>
      </c>
      <c r="I31" s="395"/>
      <c r="J31" s="394">
        <f>+K17+K30</f>
        <v>0</v>
      </c>
      <c r="K31" s="395"/>
      <c r="L31" s="394">
        <f>+M17+M30</f>
        <v>0</v>
      </c>
      <c r="M31" s="395"/>
      <c r="N31" s="97"/>
      <c r="O31" s="52"/>
      <c r="P31" s="53"/>
      <c r="Q31" s="52"/>
      <c r="R31" s="53"/>
      <c r="S31" s="52"/>
      <c r="T31" s="53"/>
      <c r="U31" s="52"/>
      <c r="V31" s="53"/>
      <c r="W31" s="52"/>
      <c r="X31" s="53"/>
    </row>
    <row r="32" spans="1:24" s="70" customFormat="1" ht="18" customHeight="1" x14ac:dyDescent="0.25">
      <c r="A32" s="9"/>
      <c r="B32" s="9"/>
      <c r="C32" s="9"/>
      <c r="D32" s="9"/>
      <c r="E32" s="51"/>
      <c r="F32" s="9"/>
      <c r="G32" s="9"/>
      <c r="H32" s="52"/>
      <c r="I32" s="53"/>
      <c r="J32" s="52"/>
      <c r="K32" s="53"/>
      <c r="L32" s="52"/>
      <c r="M32" s="53"/>
      <c r="N32" s="53"/>
      <c r="O32" s="52"/>
      <c r="P32" s="53"/>
      <c r="Q32" s="52"/>
      <c r="R32" s="53"/>
      <c r="S32" s="52"/>
      <c r="T32" s="53"/>
      <c r="U32" s="52"/>
      <c r="V32" s="53"/>
      <c r="W32" s="52"/>
      <c r="X32" s="53"/>
    </row>
    <row r="33" spans="5:24" s="9" customFormat="1" ht="15" customHeight="1" x14ac:dyDescent="0.25">
      <c r="E33" s="51"/>
      <c r="H33" s="52"/>
      <c r="I33" s="53"/>
      <c r="J33" s="52"/>
      <c r="K33" s="53"/>
      <c r="L33" s="52"/>
      <c r="M33" s="53"/>
      <c r="N33" s="53"/>
      <c r="O33" s="52"/>
      <c r="P33" s="53"/>
      <c r="Q33" s="52"/>
      <c r="R33" s="53"/>
      <c r="S33" s="52"/>
      <c r="T33" s="53"/>
      <c r="U33" s="52"/>
      <c r="V33" s="53"/>
      <c r="W33" s="52"/>
      <c r="X33" s="53"/>
    </row>
    <row r="34" spans="5:24" s="9" customFormat="1" ht="15" customHeight="1" x14ac:dyDescent="0.25">
      <c r="E34" s="51"/>
      <c r="H34" s="52"/>
      <c r="I34" s="53"/>
      <c r="J34" s="52"/>
      <c r="K34" s="53"/>
      <c r="L34" s="52"/>
      <c r="M34" s="53"/>
      <c r="N34" s="53"/>
      <c r="O34" s="52"/>
      <c r="P34" s="53"/>
      <c r="Q34" s="52"/>
      <c r="R34" s="53"/>
      <c r="S34" s="52"/>
      <c r="T34" s="53"/>
      <c r="U34" s="52"/>
      <c r="V34" s="53"/>
      <c r="W34" s="52"/>
      <c r="X34" s="53"/>
    </row>
    <row r="35" spans="5:24" s="9" customFormat="1" ht="15" customHeight="1" x14ac:dyDescent="0.25">
      <c r="E35" s="51"/>
      <c r="H35" s="52"/>
      <c r="I35" s="53"/>
      <c r="J35" s="52"/>
      <c r="K35" s="53"/>
      <c r="L35" s="52"/>
      <c r="M35" s="53"/>
      <c r="N35" s="53"/>
      <c r="O35" s="52"/>
      <c r="P35" s="53"/>
      <c r="Q35" s="52"/>
      <c r="R35" s="53"/>
      <c r="S35" s="52"/>
      <c r="T35" s="53"/>
      <c r="U35" s="52"/>
      <c r="V35" s="53"/>
      <c r="W35" s="52"/>
      <c r="X35" s="53"/>
    </row>
    <row r="36" spans="5:24" s="9" customFormat="1" ht="15" customHeight="1" x14ac:dyDescent="0.25">
      <c r="E36" s="51"/>
      <c r="H36" s="52"/>
      <c r="I36" s="53"/>
      <c r="J36" s="52"/>
      <c r="K36" s="53"/>
      <c r="L36" s="52"/>
      <c r="M36" s="53"/>
      <c r="N36" s="53"/>
      <c r="O36" s="52"/>
      <c r="P36" s="53"/>
      <c r="Q36" s="52"/>
      <c r="R36" s="53"/>
      <c r="S36" s="52"/>
      <c r="T36" s="53"/>
      <c r="U36" s="52"/>
      <c r="V36" s="53"/>
      <c r="W36" s="52"/>
      <c r="X36" s="53"/>
    </row>
    <row r="37" spans="5:24" s="9" customFormat="1" ht="15" customHeight="1" x14ac:dyDescent="0.25">
      <c r="E37" s="51"/>
      <c r="H37" s="52"/>
      <c r="I37" s="53"/>
      <c r="J37" s="52"/>
      <c r="K37" s="53"/>
      <c r="L37" s="52"/>
      <c r="M37" s="53"/>
      <c r="N37" s="53"/>
      <c r="O37" s="52"/>
      <c r="P37" s="53"/>
      <c r="Q37" s="52"/>
      <c r="R37" s="53"/>
      <c r="S37" s="52"/>
      <c r="T37" s="53"/>
      <c r="U37" s="52"/>
      <c r="V37" s="53"/>
      <c r="W37" s="52"/>
      <c r="X37" s="53"/>
    </row>
    <row r="38" spans="5:24" s="9" customFormat="1" ht="15" customHeight="1" x14ac:dyDescent="0.25">
      <c r="E38" s="51"/>
      <c r="H38" s="52"/>
      <c r="I38" s="53"/>
      <c r="J38" s="52"/>
      <c r="K38" s="53"/>
      <c r="L38" s="52"/>
      <c r="M38" s="53"/>
      <c r="N38" s="53"/>
      <c r="O38" s="52"/>
      <c r="P38" s="53"/>
      <c r="Q38" s="52"/>
      <c r="R38" s="53"/>
      <c r="S38" s="52"/>
      <c r="T38" s="53"/>
      <c r="U38" s="52"/>
      <c r="V38" s="53"/>
      <c r="W38" s="52"/>
      <c r="X38" s="53"/>
    </row>
    <row r="39" spans="5:24" s="9" customFormat="1" ht="15" customHeight="1" x14ac:dyDescent="0.25">
      <c r="E39" s="51"/>
      <c r="H39" s="52"/>
      <c r="I39" s="53"/>
      <c r="J39" s="52"/>
      <c r="K39" s="53"/>
      <c r="L39" s="52"/>
      <c r="M39" s="53"/>
      <c r="N39" s="53"/>
      <c r="O39" s="52"/>
      <c r="P39" s="53"/>
      <c r="Q39" s="52"/>
      <c r="R39" s="53"/>
      <c r="S39" s="52"/>
      <c r="T39" s="53"/>
      <c r="U39" s="52"/>
      <c r="V39" s="53"/>
      <c r="W39" s="52"/>
      <c r="X39" s="53"/>
    </row>
    <row r="40" spans="5:24" s="9" customFormat="1" ht="15" customHeight="1" x14ac:dyDescent="0.25">
      <c r="E40" s="51"/>
      <c r="H40" s="52"/>
      <c r="I40" s="53"/>
      <c r="J40" s="52"/>
      <c r="K40" s="53"/>
      <c r="L40" s="52"/>
      <c r="M40" s="53"/>
      <c r="N40" s="53"/>
      <c r="O40" s="52"/>
      <c r="P40" s="53"/>
      <c r="Q40" s="52"/>
      <c r="R40" s="53"/>
      <c r="S40" s="52"/>
      <c r="T40" s="53"/>
      <c r="U40" s="52"/>
      <c r="V40" s="53"/>
      <c r="W40" s="52"/>
      <c r="X40" s="53"/>
    </row>
    <row r="41" spans="5:24" s="9" customFormat="1" ht="15" customHeight="1" x14ac:dyDescent="0.25">
      <c r="E41" s="51"/>
      <c r="H41" s="52"/>
      <c r="I41" s="53"/>
      <c r="J41" s="52"/>
      <c r="K41" s="53"/>
      <c r="L41" s="52"/>
      <c r="M41" s="53"/>
      <c r="N41" s="53"/>
      <c r="O41" s="52"/>
      <c r="P41" s="53"/>
      <c r="Q41" s="52"/>
      <c r="R41" s="53"/>
      <c r="S41" s="52"/>
      <c r="T41" s="53"/>
      <c r="U41" s="52"/>
      <c r="V41" s="53"/>
      <c r="W41" s="52"/>
      <c r="X41" s="53"/>
    </row>
    <row r="42" spans="5:24" s="9" customFormat="1" ht="15" customHeight="1" x14ac:dyDescent="0.25">
      <c r="E42" s="51"/>
      <c r="H42" s="52"/>
      <c r="I42" s="53"/>
      <c r="J42" s="52"/>
      <c r="K42" s="53"/>
      <c r="L42" s="52"/>
      <c r="M42" s="53"/>
      <c r="N42" s="53"/>
      <c r="O42" s="52"/>
      <c r="P42" s="53"/>
      <c r="Q42" s="52"/>
      <c r="R42" s="53"/>
      <c r="S42" s="52"/>
      <c r="T42" s="53"/>
      <c r="U42" s="52"/>
      <c r="V42" s="53"/>
      <c r="W42" s="52"/>
      <c r="X42" s="53"/>
    </row>
    <row r="43" spans="5:24" s="9" customFormat="1" ht="15" customHeight="1" x14ac:dyDescent="0.25">
      <c r="E43" s="51"/>
      <c r="H43" s="52"/>
      <c r="I43" s="53"/>
      <c r="J43" s="52"/>
      <c r="K43" s="53"/>
      <c r="L43" s="52"/>
      <c r="M43" s="53"/>
      <c r="N43" s="53"/>
      <c r="O43" s="52"/>
      <c r="P43" s="53"/>
      <c r="Q43" s="52"/>
      <c r="R43" s="53"/>
      <c r="S43" s="52"/>
      <c r="T43" s="53"/>
      <c r="U43" s="52"/>
      <c r="V43" s="53"/>
      <c r="W43" s="52"/>
      <c r="X43" s="53"/>
    </row>
    <row r="44" spans="5:24" s="9" customFormat="1" ht="15" customHeight="1" x14ac:dyDescent="0.25">
      <c r="E44" s="51"/>
      <c r="H44" s="52"/>
      <c r="I44" s="53"/>
      <c r="J44" s="52"/>
      <c r="K44" s="53"/>
      <c r="L44" s="52"/>
      <c r="M44" s="53"/>
      <c r="N44" s="53"/>
      <c r="O44" s="52"/>
      <c r="P44" s="53"/>
      <c r="Q44" s="52"/>
      <c r="R44" s="53"/>
      <c r="S44" s="52"/>
      <c r="T44" s="53"/>
      <c r="U44" s="52"/>
      <c r="V44" s="53"/>
      <c r="W44" s="52"/>
      <c r="X44" s="53"/>
    </row>
    <row r="45" spans="5:24" s="9" customFormat="1" ht="15" customHeight="1" x14ac:dyDescent="0.25">
      <c r="E45" s="51"/>
      <c r="H45" s="52"/>
      <c r="I45" s="53"/>
      <c r="J45" s="52"/>
      <c r="K45" s="53"/>
      <c r="L45" s="52"/>
      <c r="M45" s="53"/>
      <c r="N45" s="53"/>
      <c r="O45" s="52"/>
      <c r="P45" s="53"/>
      <c r="Q45" s="52"/>
      <c r="R45" s="53"/>
      <c r="S45" s="52"/>
      <c r="T45" s="53"/>
      <c r="U45" s="52"/>
      <c r="V45" s="53"/>
      <c r="W45" s="52"/>
      <c r="X45" s="53"/>
    </row>
    <row r="46" spans="5:24" s="9" customFormat="1" ht="15" customHeight="1" x14ac:dyDescent="0.25">
      <c r="E46" s="51"/>
      <c r="H46" s="52"/>
      <c r="I46" s="53"/>
      <c r="J46" s="52"/>
      <c r="K46" s="53"/>
      <c r="L46" s="52"/>
      <c r="M46" s="53"/>
      <c r="N46" s="53"/>
      <c r="O46" s="52"/>
      <c r="P46" s="53"/>
      <c r="Q46" s="52"/>
      <c r="R46" s="53"/>
      <c r="S46" s="52"/>
      <c r="T46" s="53"/>
      <c r="U46" s="52"/>
      <c r="V46" s="53"/>
      <c r="W46" s="52"/>
      <c r="X46" s="53"/>
    </row>
    <row r="47" spans="5:24" s="9" customFormat="1" ht="15" customHeight="1" x14ac:dyDescent="0.25">
      <c r="E47" s="51"/>
      <c r="H47" s="52"/>
      <c r="I47" s="53"/>
      <c r="J47" s="52"/>
      <c r="K47" s="53"/>
      <c r="L47" s="52"/>
      <c r="M47" s="53"/>
      <c r="N47" s="53"/>
      <c r="O47" s="52"/>
      <c r="P47" s="53"/>
      <c r="Q47" s="52"/>
      <c r="R47" s="53"/>
      <c r="S47" s="52"/>
      <c r="T47" s="53"/>
      <c r="U47" s="52"/>
      <c r="V47" s="53"/>
      <c r="W47" s="52"/>
      <c r="X47" s="53"/>
    </row>
    <row r="48" spans="5:24" s="9" customFormat="1" ht="15" customHeight="1" x14ac:dyDescent="0.25">
      <c r="E48" s="51"/>
      <c r="H48" s="52"/>
      <c r="I48" s="53"/>
      <c r="J48" s="52"/>
      <c r="K48" s="53"/>
      <c r="L48" s="52"/>
      <c r="M48" s="53"/>
      <c r="N48" s="53"/>
      <c r="O48" s="52"/>
      <c r="P48" s="53"/>
      <c r="Q48" s="52"/>
      <c r="R48" s="53"/>
      <c r="S48" s="52"/>
      <c r="T48" s="53"/>
      <c r="U48" s="52"/>
      <c r="V48" s="53"/>
      <c r="W48" s="52"/>
      <c r="X48" s="53"/>
    </row>
    <row r="49" spans="1:24" s="9" customFormat="1" ht="15" customHeight="1" x14ac:dyDescent="0.25">
      <c r="E49" s="51"/>
      <c r="H49" s="52"/>
      <c r="I49" s="53"/>
      <c r="J49" s="52"/>
      <c r="K49" s="53"/>
      <c r="L49" s="52"/>
      <c r="M49" s="53"/>
      <c r="N49" s="53"/>
      <c r="O49" s="52"/>
      <c r="P49" s="53"/>
      <c r="Q49" s="52"/>
      <c r="R49" s="53"/>
      <c r="S49" s="52"/>
      <c r="T49" s="53"/>
      <c r="U49" s="52"/>
      <c r="V49" s="53"/>
      <c r="W49" s="52"/>
      <c r="X49" s="53"/>
    </row>
    <row r="50" spans="1:24" s="9" customFormat="1" ht="15" customHeight="1" x14ac:dyDescent="0.25">
      <c r="E50" s="51"/>
      <c r="H50" s="52"/>
      <c r="I50" s="53"/>
      <c r="J50" s="52"/>
      <c r="K50" s="53"/>
      <c r="L50" s="52"/>
      <c r="M50" s="53"/>
      <c r="N50" s="53"/>
      <c r="O50" s="52"/>
      <c r="P50" s="53"/>
      <c r="Q50" s="52"/>
      <c r="R50" s="53"/>
      <c r="S50" s="52"/>
      <c r="T50" s="53"/>
      <c r="U50" s="52"/>
      <c r="V50" s="53"/>
      <c r="W50" s="52"/>
      <c r="X50" s="53"/>
    </row>
    <row r="51" spans="1:24" s="9" customFormat="1" ht="15" customHeight="1" x14ac:dyDescent="0.25">
      <c r="E51" s="51"/>
      <c r="H51" s="52"/>
      <c r="I51" s="53"/>
      <c r="J51" s="52"/>
      <c r="K51" s="53"/>
      <c r="L51" s="52"/>
      <c r="M51" s="53"/>
      <c r="N51" s="53"/>
      <c r="O51" s="52"/>
      <c r="P51" s="53"/>
      <c r="Q51" s="52"/>
      <c r="R51" s="53"/>
      <c r="S51" s="52"/>
      <c r="T51" s="53"/>
      <c r="U51" s="52"/>
      <c r="V51" s="53"/>
      <c r="W51" s="52"/>
      <c r="X51" s="53"/>
    </row>
    <row r="52" spans="1:24" s="9" customFormat="1" ht="15" customHeight="1" x14ac:dyDescent="0.25">
      <c r="E52" s="51"/>
      <c r="H52" s="52"/>
      <c r="I52" s="53"/>
      <c r="J52" s="52"/>
      <c r="K52" s="53"/>
      <c r="L52" s="52"/>
      <c r="M52" s="53"/>
      <c r="N52" s="53"/>
      <c r="O52" s="52"/>
      <c r="P52" s="53"/>
      <c r="Q52" s="52"/>
      <c r="R52" s="53"/>
      <c r="S52" s="52"/>
      <c r="T52" s="53"/>
      <c r="U52" s="52"/>
      <c r="V52" s="53"/>
      <c r="W52" s="52"/>
      <c r="X52" s="53"/>
    </row>
    <row r="53" spans="1:24" s="9" customFormat="1" ht="15" customHeight="1" x14ac:dyDescent="0.25">
      <c r="E53" s="51"/>
      <c r="H53" s="52"/>
      <c r="I53" s="53"/>
      <c r="J53" s="52"/>
      <c r="K53" s="53"/>
      <c r="L53" s="52"/>
      <c r="M53" s="53"/>
      <c r="N53" s="53"/>
      <c r="O53" s="52"/>
      <c r="P53" s="53"/>
      <c r="Q53" s="52"/>
      <c r="R53" s="53"/>
      <c r="S53" s="52"/>
      <c r="T53" s="53"/>
      <c r="U53" s="52"/>
      <c r="V53" s="53"/>
      <c r="W53" s="52"/>
      <c r="X53" s="53"/>
    </row>
    <row r="54" spans="1:24" s="9" customFormat="1" ht="15" customHeight="1" x14ac:dyDescent="0.25">
      <c r="E54" s="51"/>
      <c r="H54" s="52"/>
      <c r="I54" s="53"/>
      <c r="J54" s="52"/>
      <c r="K54" s="53"/>
      <c r="L54" s="52"/>
      <c r="M54" s="53"/>
      <c r="N54" s="53"/>
      <c r="O54" s="52"/>
      <c r="P54" s="53"/>
      <c r="Q54" s="52"/>
      <c r="R54" s="53"/>
      <c r="S54" s="52"/>
      <c r="T54" s="53"/>
      <c r="U54" s="52"/>
      <c r="V54" s="53"/>
      <c r="W54" s="52"/>
      <c r="X54" s="53"/>
    </row>
    <row r="55" spans="1:24" s="9" customFormat="1" ht="15" customHeight="1" x14ac:dyDescent="0.25">
      <c r="E55" s="51"/>
      <c r="H55" s="52"/>
      <c r="I55" s="53"/>
      <c r="J55" s="52"/>
      <c r="K55" s="53"/>
      <c r="L55" s="52"/>
      <c r="M55" s="53"/>
      <c r="N55" s="53"/>
      <c r="O55" s="52"/>
      <c r="P55" s="53"/>
      <c r="Q55" s="52"/>
      <c r="R55" s="53"/>
      <c r="S55" s="52"/>
      <c r="T55" s="53"/>
      <c r="U55" s="52"/>
      <c r="V55" s="53"/>
      <c r="W55" s="52"/>
      <c r="X55" s="53"/>
    </row>
    <row r="56" spans="1:24" s="9" customFormat="1" ht="15" customHeight="1" x14ac:dyDescent="0.25">
      <c r="E56" s="51"/>
      <c r="H56" s="52"/>
      <c r="I56" s="53"/>
      <c r="J56" s="52"/>
      <c r="K56" s="53"/>
      <c r="L56" s="52"/>
      <c r="M56" s="53"/>
      <c r="N56" s="53"/>
      <c r="O56" s="52"/>
      <c r="P56" s="53"/>
      <c r="Q56" s="52"/>
      <c r="R56" s="53"/>
      <c r="S56" s="52"/>
      <c r="T56" s="53"/>
      <c r="U56" s="52"/>
      <c r="V56" s="53"/>
      <c r="W56" s="52"/>
      <c r="X56" s="53"/>
    </row>
    <row r="57" spans="1:24" s="9" customFormat="1" ht="15" customHeight="1" x14ac:dyDescent="0.25">
      <c r="E57" s="51"/>
      <c r="H57" s="52"/>
      <c r="I57" s="53"/>
      <c r="J57" s="52"/>
      <c r="K57" s="53"/>
      <c r="L57" s="52"/>
      <c r="M57" s="53"/>
      <c r="N57" s="53"/>
      <c r="O57" s="52"/>
      <c r="P57" s="53"/>
      <c r="Q57" s="52"/>
      <c r="R57" s="53"/>
      <c r="S57" s="52"/>
      <c r="T57" s="53"/>
      <c r="U57" s="52"/>
      <c r="V57" s="53"/>
      <c r="W57" s="52"/>
      <c r="X57" s="53"/>
    </row>
    <row r="58" spans="1:24" s="9" customFormat="1" ht="15" customHeight="1" x14ac:dyDescent="0.25">
      <c r="E58" s="51"/>
      <c r="H58" s="52"/>
      <c r="I58" s="53"/>
      <c r="J58" s="52"/>
      <c r="K58" s="53"/>
      <c r="L58" s="52"/>
      <c r="M58" s="53"/>
      <c r="N58" s="53"/>
      <c r="O58" s="52"/>
      <c r="P58" s="53"/>
      <c r="Q58" s="52"/>
      <c r="R58" s="53"/>
      <c r="S58" s="52"/>
      <c r="T58" s="53"/>
      <c r="U58" s="52"/>
      <c r="V58" s="53"/>
      <c r="W58" s="52"/>
      <c r="X58" s="53"/>
    </row>
    <row r="59" spans="1:24" s="70" customFormat="1" ht="20.100000000000001" customHeight="1" x14ac:dyDescent="0.25">
      <c r="A59" s="9"/>
      <c r="B59" s="9"/>
      <c r="C59" s="9"/>
      <c r="D59" s="9"/>
      <c r="E59" s="51"/>
      <c r="F59" s="9"/>
      <c r="G59" s="9"/>
      <c r="H59" s="52"/>
      <c r="I59" s="53"/>
      <c r="J59" s="52"/>
      <c r="K59" s="53"/>
      <c r="L59" s="52"/>
      <c r="M59" s="53"/>
      <c r="N59" s="53"/>
      <c r="O59" s="52"/>
      <c r="P59" s="53"/>
      <c r="Q59" s="52"/>
      <c r="R59" s="53"/>
      <c r="S59" s="52"/>
      <c r="T59" s="53"/>
      <c r="U59" s="52"/>
      <c r="V59" s="53"/>
      <c r="W59" s="52"/>
      <c r="X59" s="53"/>
    </row>
    <row r="60" spans="1:24" s="9" customFormat="1" ht="15" customHeight="1" x14ac:dyDescent="0.25">
      <c r="E60" s="51"/>
      <c r="H60" s="52"/>
      <c r="I60" s="53"/>
      <c r="J60" s="52"/>
      <c r="K60" s="53"/>
      <c r="L60" s="52"/>
      <c r="M60" s="53"/>
      <c r="N60" s="53"/>
      <c r="O60" s="52"/>
      <c r="P60" s="53"/>
      <c r="Q60" s="52"/>
      <c r="R60" s="53"/>
      <c r="S60" s="52"/>
      <c r="T60" s="53"/>
      <c r="U60" s="52"/>
      <c r="V60" s="53"/>
      <c r="W60" s="52"/>
      <c r="X60" s="53"/>
    </row>
    <row r="61" spans="1:24" s="9" customFormat="1" ht="15" customHeight="1" x14ac:dyDescent="0.25">
      <c r="E61" s="51"/>
      <c r="H61" s="52"/>
      <c r="I61" s="53"/>
      <c r="J61" s="52"/>
      <c r="K61" s="53"/>
      <c r="L61" s="52"/>
      <c r="M61" s="53"/>
      <c r="N61" s="53"/>
      <c r="O61" s="52"/>
      <c r="P61" s="53"/>
      <c r="Q61" s="52"/>
      <c r="R61" s="53"/>
      <c r="S61" s="52"/>
      <c r="T61" s="53"/>
      <c r="U61" s="52"/>
      <c r="V61" s="53"/>
      <c r="W61" s="52"/>
      <c r="X61" s="53"/>
    </row>
    <row r="62" spans="1:24" s="9" customFormat="1" ht="15" customHeight="1" x14ac:dyDescent="0.25">
      <c r="E62" s="51"/>
      <c r="H62" s="52"/>
      <c r="I62" s="53"/>
      <c r="J62" s="52"/>
      <c r="K62" s="53"/>
      <c r="L62" s="52"/>
      <c r="M62" s="53"/>
      <c r="N62" s="53"/>
      <c r="O62" s="52"/>
      <c r="P62" s="53"/>
      <c r="Q62" s="52"/>
      <c r="R62" s="53"/>
      <c r="S62" s="52"/>
      <c r="T62" s="53"/>
      <c r="U62" s="52"/>
      <c r="V62" s="53"/>
      <c r="W62" s="52"/>
      <c r="X62" s="53"/>
    </row>
    <row r="63" spans="1:24" s="9" customFormat="1" ht="15" customHeight="1" x14ac:dyDescent="0.25">
      <c r="E63" s="51"/>
      <c r="H63" s="52"/>
      <c r="I63" s="53"/>
      <c r="J63" s="52"/>
      <c r="K63" s="53"/>
      <c r="L63" s="52"/>
      <c r="M63" s="53"/>
      <c r="N63" s="53"/>
      <c r="O63" s="52"/>
      <c r="P63" s="53"/>
      <c r="Q63" s="52"/>
      <c r="R63" s="53"/>
      <c r="S63" s="52"/>
      <c r="T63" s="53"/>
      <c r="U63" s="52"/>
      <c r="V63" s="53"/>
      <c r="W63" s="52"/>
      <c r="X63" s="53"/>
    </row>
    <row r="64" spans="1:24" s="9" customFormat="1" ht="15" customHeight="1" x14ac:dyDescent="0.25">
      <c r="E64" s="51"/>
      <c r="H64" s="52"/>
      <c r="I64" s="53"/>
      <c r="J64" s="52"/>
      <c r="K64" s="53"/>
      <c r="L64" s="52"/>
      <c r="M64" s="53"/>
      <c r="N64" s="53"/>
      <c r="O64" s="52"/>
      <c r="P64" s="53"/>
      <c r="Q64" s="52"/>
      <c r="R64" s="53"/>
      <c r="S64" s="52"/>
      <c r="T64" s="53"/>
      <c r="U64" s="52"/>
      <c r="V64" s="53"/>
      <c r="W64" s="52"/>
      <c r="X64" s="53"/>
    </row>
    <row r="65" spans="1:24" s="9" customFormat="1" ht="15" customHeight="1" x14ac:dyDescent="0.25">
      <c r="E65" s="51"/>
      <c r="H65" s="52"/>
      <c r="I65" s="53"/>
      <c r="J65" s="52"/>
      <c r="K65" s="53"/>
      <c r="L65" s="52"/>
      <c r="M65" s="53"/>
      <c r="N65" s="53"/>
      <c r="O65" s="52"/>
      <c r="P65" s="53"/>
      <c r="Q65" s="52"/>
      <c r="R65" s="53"/>
      <c r="S65" s="52"/>
      <c r="T65" s="53"/>
      <c r="U65" s="52"/>
      <c r="V65" s="53"/>
      <c r="W65" s="52"/>
      <c r="X65" s="53"/>
    </row>
    <row r="66" spans="1:24" s="9" customFormat="1" ht="15" customHeight="1" x14ac:dyDescent="0.25">
      <c r="E66" s="51"/>
      <c r="H66" s="52"/>
      <c r="I66" s="53"/>
      <c r="J66" s="52"/>
      <c r="K66" s="53"/>
      <c r="L66" s="52"/>
      <c r="M66" s="53"/>
      <c r="N66" s="53"/>
      <c r="O66" s="52"/>
      <c r="P66" s="53"/>
      <c r="Q66" s="52"/>
      <c r="R66" s="53"/>
      <c r="S66" s="52"/>
      <c r="T66" s="53"/>
      <c r="U66" s="52"/>
      <c r="V66" s="53"/>
      <c r="W66" s="52"/>
      <c r="X66" s="53"/>
    </row>
    <row r="67" spans="1:24" s="9" customFormat="1" ht="15" customHeight="1" x14ac:dyDescent="0.25">
      <c r="E67" s="51"/>
      <c r="H67" s="52"/>
      <c r="I67" s="53"/>
      <c r="J67" s="52"/>
      <c r="K67" s="53"/>
      <c r="L67" s="52"/>
      <c r="M67" s="53"/>
      <c r="N67" s="53"/>
      <c r="O67" s="52"/>
      <c r="P67" s="53"/>
      <c r="Q67" s="52"/>
      <c r="R67" s="53"/>
      <c r="S67" s="52"/>
      <c r="T67" s="53"/>
      <c r="U67" s="52"/>
      <c r="V67" s="53"/>
      <c r="W67" s="52"/>
      <c r="X67" s="53"/>
    </row>
    <row r="68" spans="1:24" s="9" customFormat="1" ht="15" customHeight="1" x14ac:dyDescent="0.25">
      <c r="E68" s="51"/>
      <c r="H68" s="52"/>
      <c r="I68" s="53"/>
      <c r="J68" s="52"/>
      <c r="K68" s="53"/>
      <c r="L68" s="52"/>
      <c r="M68" s="53"/>
      <c r="N68" s="53"/>
      <c r="O68" s="52"/>
      <c r="P68" s="53"/>
      <c r="Q68" s="52"/>
      <c r="R68" s="53"/>
      <c r="S68" s="52"/>
      <c r="T68" s="53"/>
      <c r="U68" s="52"/>
      <c r="V68" s="53"/>
      <c r="W68" s="52"/>
      <c r="X68" s="53"/>
    </row>
    <row r="69" spans="1:24" s="9" customFormat="1" ht="15" customHeight="1" x14ac:dyDescent="0.25">
      <c r="E69" s="51"/>
      <c r="H69" s="52"/>
      <c r="I69" s="53"/>
      <c r="J69" s="52"/>
      <c r="K69" s="53"/>
      <c r="L69" s="52"/>
      <c r="M69" s="53"/>
      <c r="N69" s="53"/>
      <c r="O69" s="52"/>
      <c r="P69" s="53"/>
      <c r="Q69" s="52"/>
      <c r="R69" s="53"/>
      <c r="S69" s="52"/>
      <c r="T69" s="53"/>
      <c r="U69" s="52"/>
      <c r="V69" s="53"/>
      <c r="W69" s="52"/>
      <c r="X69" s="53"/>
    </row>
    <row r="70" spans="1:24" s="9" customFormat="1" ht="15" customHeight="1" x14ac:dyDescent="0.25">
      <c r="E70" s="51"/>
      <c r="H70" s="52"/>
      <c r="I70" s="53"/>
      <c r="J70" s="52"/>
      <c r="K70" s="53"/>
      <c r="L70" s="52"/>
      <c r="M70" s="53"/>
      <c r="N70" s="53"/>
      <c r="O70" s="52"/>
      <c r="P70" s="53"/>
      <c r="Q70" s="52"/>
      <c r="R70" s="53"/>
      <c r="S70" s="52"/>
      <c r="T70" s="53"/>
      <c r="U70" s="52"/>
      <c r="V70" s="53"/>
      <c r="W70" s="52"/>
      <c r="X70" s="53"/>
    </row>
    <row r="71" spans="1:24" s="9" customFormat="1" ht="15" customHeight="1" x14ac:dyDescent="0.25">
      <c r="E71" s="51"/>
      <c r="H71" s="52"/>
      <c r="I71" s="53"/>
      <c r="J71" s="52"/>
      <c r="K71" s="53"/>
      <c r="L71" s="52"/>
      <c r="M71" s="53"/>
      <c r="N71" s="53"/>
      <c r="O71" s="52"/>
      <c r="P71" s="53"/>
      <c r="Q71" s="52"/>
      <c r="R71" s="53"/>
      <c r="S71" s="52"/>
      <c r="T71" s="53"/>
      <c r="U71" s="52"/>
      <c r="V71" s="53"/>
      <c r="W71" s="52"/>
      <c r="X71" s="53"/>
    </row>
    <row r="72" spans="1:24" s="9" customFormat="1" ht="15" customHeight="1" x14ac:dyDescent="0.25">
      <c r="E72" s="51"/>
      <c r="H72" s="52"/>
      <c r="I72" s="53"/>
      <c r="J72" s="52"/>
      <c r="K72" s="53"/>
      <c r="L72" s="52"/>
      <c r="M72" s="53"/>
      <c r="N72" s="53"/>
      <c r="O72" s="52"/>
      <c r="P72" s="53"/>
      <c r="Q72" s="52"/>
      <c r="R72" s="53"/>
      <c r="S72" s="52"/>
      <c r="T72" s="53"/>
      <c r="U72" s="52"/>
      <c r="V72" s="53"/>
      <c r="W72" s="52"/>
      <c r="X72" s="53"/>
    </row>
    <row r="73" spans="1:24" s="9" customFormat="1" ht="15" customHeight="1" x14ac:dyDescent="0.25">
      <c r="E73" s="51"/>
      <c r="H73" s="52"/>
      <c r="I73" s="53"/>
      <c r="J73" s="52"/>
      <c r="K73" s="53"/>
      <c r="L73" s="52"/>
      <c r="M73" s="53"/>
      <c r="N73" s="53"/>
      <c r="O73" s="52"/>
      <c r="P73" s="53"/>
      <c r="Q73" s="52"/>
      <c r="R73" s="53"/>
      <c r="S73" s="52"/>
      <c r="T73" s="53"/>
      <c r="U73" s="52"/>
      <c r="V73" s="53"/>
      <c r="W73" s="52"/>
      <c r="X73" s="53"/>
    </row>
    <row r="74" spans="1:24" s="9" customFormat="1" ht="15" customHeight="1" x14ac:dyDescent="0.25">
      <c r="E74" s="51"/>
      <c r="H74" s="52"/>
      <c r="I74" s="53"/>
      <c r="J74" s="52"/>
      <c r="K74" s="53"/>
      <c r="L74" s="52"/>
      <c r="M74" s="53"/>
      <c r="N74" s="53"/>
      <c r="O74" s="52"/>
      <c r="P74" s="53"/>
      <c r="Q74" s="52"/>
      <c r="R74" s="53"/>
      <c r="S74" s="52"/>
      <c r="T74" s="53"/>
      <c r="U74" s="52"/>
      <c r="V74" s="53"/>
      <c r="W74" s="52"/>
      <c r="X74" s="53"/>
    </row>
    <row r="75" spans="1:24" s="70" customFormat="1" ht="20.100000000000001" customHeight="1" x14ac:dyDescent="0.25">
      <c r="A75" s="9"/>
      <c r="B75" s="9"/>
      <c r="C75" s="9"/>
      <c r="D75" s="9"/>
      <c r="E75" s="51"/>
      <c r="F75" s="9"/>
      <c r="G75" s="9"/>
      <c r="H75" s="52"/>
      <c r="I75" s="53"/>
      <c r="J75" s="52"/>
      <c r="K75" s="53"/>
      <c r="L75" s="52"/>
      <c r="M75" s="53"/>
      <c r="N75" s="53"/>
      <c r="O75" s="52"/>
      <c r="P75" s="53"/>
      <c r="Q75" s="52"/>
      <c r="R75" s="53"/>
      <c r="S75" s="52"/>
      <c r="T75" s="53"/>
      <c r="U75" s="52"/>
      <c r="V75" s="53"/>
      <c r="W75" s="52"/>
      <c r="X75" s="53"/>
    </row>
    <row r="76" spans="1:24" s="9" customFormat="1" ht="15" customHeight="1" x14ac:dyDescent="0.25">
      <c r="E76" s="51"/>
      <c r="H76" s="52"/>
      <c r="I76" s="53"/>
      <c r="J76" s="52"/>
      <c r="K76" s="53"/>
      <c r="L76" s="52"/>
      <c r="M76" s="53"/>
      <c r="N76" s="53"/>
      <c r="O76" s="52"/>
      <c r="P76" s="53"/>
      <c r="Q76" s="52"/>
      <c r="R76" s="53"/>
      <c r="S76" s="52"/>
      <c r="T76" s="53"/>
      <c r="U76" s="52"/>
      <c r="V76" s="53"/>
      <c r="W76" s="52"/>
      <c r="X76" s="53"/>
    </row>
    <row r="77" spans="1:24" s="9" customFormat="1" ht="15" customHeight="1" x14ac:dyDescent="0.25">
      <c r="E77" s="51"/>
      <c r="H77" s="52"/>
      <c r="I77" s="53"/>
      <c r="J77" s="52"/>
      <c r="K77" s="53"/>
      <c r="L77" s="52"/>
      <c r="M77" s="53"/>
      <c r="N77" s="53"/>
      <c r="O77" s="52"/>
      <c r="P77" s="53"/>
      <c r="Q77" s="52"/>
      <c r="R77" s="53"/>
      <c r="S77" s="52"/>
      <c r="T77" s="53"/>
      <c r="U77" s="52"/>
      <c r="V77" s="53"/>
      <c r="W77" s="52"/>
      <c r="X77" s="53"/>
    </row>
    <row r="78" spans="1:24" s="9" customFormat="1" ht="15" customHeight="1" x14ac:dyDescent="0.25">
      <c r="E78" s="51"/>
      <c r="H78" s="52"/>
      <c r="I78" s="53"/>
      <c r="J78" s="52"/>
      <c r="K78" s="53"/>
      <c r="L78" s="52"/>
      <c r="M78" s="53"/>
      <c r="N78" s="53"/>
      <c r="O78" s="52"/>
      <c r="P78" s="53"/>
      <c r="Q78" s="52"/>
      <c r="R78" s="53"/>
      <c r="S78" s="52"/>
      <c r="T78" s="53"/>
      <c r="U78" s="52"/>
      <c r="V78" s="53"/>
      <c r="W78" s="52"/>
      <c r="X78" s="53"/>
    </row>
    <row r="79" spans="1:24" s="9" customFormat="1" ht="15" customHeight="1" x14ac:dyDescent="0.25">
      <c r="E79" s="51"/>
      <c r="H79" s="52"/>
      <c r="I79" s="53"/>
      <c r="J79" s="52"/>
      <c r="K79" s="53"/>
      <c r="L79" s="52"/>
      <c r="M79" s="53"/>
      <c r="N79" s="53"/>
      <c r="O79" s="52"/>
      <c r="P79" s="53"/>
      <c r="Q79" s="52"/>
      <c r="R79" s="53"/>
      <c r="S79" s="52"/>
      <c r="T79" s="53"/>
      <c r="U79" s="52"/>
      <c r="V79" s="53"/>
      <c r="W79" s="52"/>
      <c r="X79" s="53"/>
    </row>
    <row r="80" spans="1:24" s="9" customFormat="1" ht="15" customHeight="1" x14ac:dyDescent="0.25">
      <c r="E80" s="51"/>
      <c r="H80" s="52"/>
      <c r="I80" s="53"/>
      <c r="J80" s="52"/>
      <c r="K80" s="53"/>
      <c r="L80" s="52"/>
      <c r="M80" s="53"/>
      <c r="N80" s="53"/>
      <c r="O80" s="52"/>
      <c r="P80" s="53"/>
      <c r="Q80" s="52"/>
      <c r="R80" s="53"/>
      <c r="S80" s="52"/>
      <c r="T80" s="53"/>
      <c r="U80" s="52"/>
      <c r="V80" s="53"/>
      <c r="W80" s="52"/>
      <c r="X80" s="53"/>
    </row>
    <row r="81" spans="1:24" s="9" customFormat="1" ht="15" customHeight="1" x14ac:dyDescent="0.25">
      <c r="E81" s="51"/>
      <c r="H81" s="52"/>
      <c r="I81" s="53"/>
      <c r="J81" s="52"/>
      <c r="K81" s="53"/>
      <c r="L81" s="52"/>
      <c r="M81" s="53"/>
      <c r="N81" s="53"/>
      <c r="O81" s="52"/>
      <c r="P81" s="53"/>
      <c r="Q81" s="52"/>
      <c r="R81" s="53"/>
      <c r="S81" s="52"/>
      <c r="T81" s="53"/>
      <c r="U81" s="52"/>
      <c r="V81" s="53"/>
      <c r="W81" s="52"/>
      <c r="X81" s="53"/>
    </row>
    <row r="82" spans="1:24" s="9" customFormat="1" ht="15" customHeight="1" x14ac:dyDescent="0.25">
      <c r="E82" s="51"/>
      <c r="H82" s="52"/>
      <c r="I82" s="53"/>
      <c r="J82" s="52"/>
      <c r="K82" s="53"/>
      <c r="L82" s="52"/>
      <c r="M82" s="53"/>
      <c r="N82" s="53"/>
      <c r="O82" s="52"/>
      <c r="P82" s="53"/>
      <c r="Q82" s="52"/>
      <c r="R82" s="53"/>
      <c r="S82" s="52"/>
      <c r="T82" s="53"/>
      <c r="U82" s="52"/>
      <c r="V82" s="53"/>
      <c r="W82" s="52"/>
      <c r="X82" s="53"/>
    </row>
    <row r="83" spans="1:24" s="9" customFormat="1" ht="15" customHeight="1" x14ac:dyDescent="0.25">
      <c r="E83" s="51"/>
      <c r="H83" s="52"/>
      <c r="I83" s="53"/>
      <c r="J83" s="52"/>
      <c r="K83" s="53"/>
      <c r="L83" s="52"/>
      <c r="M83" s="53"/>
      <c r="N83" s="53"/>
      <c r="O83" s="52"/>
      <c r="P83" s="53"/>
      <c r="Q83" s="52"/>
      <c r="R83" s="53"/>
      <c r="S83" s="52"/>
      <c r="T83" s="53"/>
      <c r="U83" s="52"/>
      <c r="V83" s="53"/>
      <c r="W83" s="52"/>
      <c r="X83" s="53"/>
    </row>
    <row r="84" spans="1:24" s="9" customFormat="1" ht="15" customHeight="1" x14ac:dyDescent="0.25">
      <c r="E84" s="51"/>
      <c r="H84" s="52"/>
      <c r="I84" s="53"/>
      <c r="J84" s="52"/>
      <c r="K84" s="53"/>
      <c r="L84" s="52"/>
      <c r="M84" s="53"/>
      <c r="N84" s="53"/>
      <c r="O84" s="52"/>
      <c r="P84" s="53"/>
      <c r="Q84" s="52"/>
      <c r="R84" s="53"/>
      <c r="S84" s="52"/>
      <c r="T84" s="53"/>
      <c r="U84" s="52"/>
      <c r="V84" s="53"/>
      <c r="W84" s="52"/>
      <c r="X84" s="53"/>
    </row>
    <row r="85" spans="1:24" s="9" customFormat="1" ht="15" customHeight="1" x14ac:dyDescent="0.25">
      <c r="E85" s="51"/>
      <c r="H85" s="52"/>
      <c r="I85" s="53"/>
      <c r="J85" s="52"/>
      <c r="K85" s="53"/>
      <c r="L85" s="52"/>
      <c r="M85" s="53"/>
      <c r="N85" s="53"/>
      <c r="O85" s="52"/>
      <c r="P85" s="53"/>
      <c r="Q85" s="52"/>
      <c r="R85" s="53"/>
      <c r="S85" s="52"/>
      <c r="T85" s="53"/>
      <c r="U85" s="52"/>
      <c r="V85" s="53"/>
      <c r="W85" s="52"/>
      <c r="X85" s="53"/>
    </row>
    <row r="86" spans="1:24" s="9" customFormat="1" ht="15" customHeight="1" x14ac:dyDescent="0.25">
      <c r="E86" s="51"/>
      <c r="H86" s="52"/>
      <c r="I86" s="53"/>
      <c r="J86" s="52"/>
      <c r="K86" s="53"/>
      <c r="L86" s="52"/>
      <c r="M86" s="53"/>
      <c r="N86" s="53"/>
      <c r="O86" s="52"/>
      <c r="P86" s="53"/>
      <c r="Q86" s="52"/>
      <c r="R86" s="53"/>
      <c r="S86" s="52"/>
      <c r="T86" s="53"/>
      <c r="U86" s="52"/>
      <c r="V86" s="53"/>
      <c r="W86" s="52"/>
      <c r="X86" s="53"/>
    </row>
    <row r="87" spans="1:24" s="9" customFormat="1" ht="15" customHeight="1" x14ac:dyDescent="0.25">
      <c r="E87" s="51"/>
      <c r="H87" s="52"/>
      <c r="I87" s="53"/>
      <c r="J87" s="52"/>
      <c r="K87" s="53"/>
      <c r="L87" s="52"/>
      <c r="M87" s="53"/>
      <c r="N87" s="53"/>
      <c r="O87" s="52"/>
      <c r="P87" s="53"/>
      <c r="Q87" s="52"/>
      <c r="R87" s="53"/>
      <c r="S87" s="52"/>
      <c r="T87" s="53"/>
      <c r="U87" s="52"/>
      <c r="V87" s="53"/>
      <c r="W87" s="52"/>
      <c r="X87" s="53"/>
    </row>
    <row r="88" spans="1:24" s="70" customFormat="1" ht="20.100000000000001" customHeight="1" x14ac:dyDescent="0.25">
      <c r="A88" s="9"/>
      <c r="B88" s="9"/>
      <c r="C88" s="9"/>
      <c r="D88" s="9"/>
      <c r="E88" s="51"/>
      <c r="F88" s="9"/>
      <c r="G88" s="9"/>
      <c r="H88" s="52"/>
      <c r="I88" s="53"/>
      <c r="J88" s="52"/>
      <c r="K88" s="53"/>
      <c r="L88" s="52"/>
      <c r="M88" s="53"/>
      <c r="N88" s="53"/>
      <c r="O88" s="52"/>
      <c r="P88" s="53"/>
      <c r="Q88" s="52"/>
      <c r="R88" s="53"/>
      <c r="S88" s="52"/>
      <c r="T88" s="53"/>
      <c r="U88" s="52"/>
      <c r="V88" s="53"/>
      <c r="W88" s="52"/>
      <c r="X88" s="53"/>
    </row>
    <row r="89" spans="1:24" s="9" customFormat="1" x14ac:dyDescent="0.25">
      <c r="E89" s="51"/>
      <c r="H89" s="52"/>
      <c r="I89" s="53"/>
      <c r="J89" s="52"/>
      <c r="K89" s="53"/>
      <c r="L89" s="52"/>
      <c r="M89" s="53"/>
      <c r="N89" s="53"/>
      <c r="O89" s="52"/>
      <c r="P89" s="53"/>
      <c r="Q89" s="52"/>
      <c r="R89" s="53"/>
      <c r="S89" s="52"/>
      <c r="T89" s="53"/>
      <c r="U89" s="52"/>
      <c r="V89" s="53"/>
      <c r="W89" s="52"/>
      <c r="X89" s="53"/>
    </row>
    <row r="90" spans="1:24" s="9" customFormat="1" x14ac:dyDescent="0.25">
      <c r="E90" s="51"/>
      <c r="H90" s="52"/>
      <c r="I90" s="53"/>
      <c r="J90" s="52"/>
      <c r="K90" s="53"/>
      <c r="L90" s="52"/>
      <c r="M90" s="53"/>
      <c r="N90" s="53"/>
      <c r="O90" s="52"/>
      <c r="P90" s="53"/>
      <c r="Q90" s="52"/>
      <c r="R90" s="53"/>
      <c r="S90" s="52"/>
      <c r="T90" s="53"/>
      <c r="U90" s="52"/>
      <c r="V90" s="53"/>
      <c r="W90" s="52"/>
      <c r="X90" s="53"/>
    </row>
    <row r="91" spans="1:24" s="9" customFormat="1" x14ac:dyDescent="0.25">
      <c r="E91" s="51"/>
      <c r="H91" s="52"/>
      <c r="I91" s="53"/>
      <c r="J91" s="52"/>
      <c r="K91" s="53"/>
      <c r="L91" s="52"/>
      <c r="M91" s="53"/>
      <c r="N91" s="53"/>
      <c r="O91" s="52"/>
      <c r="P91" s="53"/>
      <c r="Q91" s="52"/>
      <c r="R91" s="53"/>
      <c r="S91" s="52"/>
      <c r="T91" s="53"/>
      <c r="U91" s="52"/>
      <c r="V91" s="53"/>
      <c r="W91" s="52"/>
      <c r="X91" s="53"/>
    </row>
    <row r="92" spans="1:24" s="9" customFormat="1" x14ac:dyDescent="0.25">
      <c r="E92" s="51"/>
      <c r="H92" s="52"/>
      <c r="I92" s="53"/>
      <c r="J92" s="52"/>
      <c r="K92" s="53"/>
      <c r="L92" s="52"/>
      <c r="M92" s="53"/>
      <c r="N92" s="53"/>
      <c r="O92" s="52"/>
      <c r="P92" s="53"/>
      <c r="Q92" s="52"/>
      <c r="R92" s="53"/>
      <c r="S92" s="52"/>
      <c r="T92" s="53"/>
      <c r="U92" s="52"/>
      <c r="V92" s="53"/>
      <c r="W92" s="52"/>
      <c r="X92" s="53"/>
    </row>
    <row r="93" spans="1:24" s="9" customFormat="1" x14ac:dyDescent="0.25">
      <c r="E93" s="51"/>
      <c r="H93" s="52"/>
      <c r="I93" s="53"/>
      <c r="J93" s="52"/>
      <c r="K93" s="53"/>
      <c r="L93" s="52"/>
      <c r="M93" s="53"/>
      <c r="N93" s="53"/>
      <c r="O93" s="52"/>
      <c r="P93" s="53"/>
      <c r="Q93" s="52"/>
      <c r="R93" s="53"/>
      <c r="S93" s="52"/>
      <c r="T93" s="53"/>
      <c r="U93" s="52"/>
      <c r="V93" s="53"/>
      <c r="W93" s="52"/>
      <c r="X93" s="53"/>
    </row>
    <row r="94" spans="1:24" s="9" customFormat="1" x14ac:dyDescent="0.25">
      <c r="E94" s="51"/>
      <c r="H94" s="52"/>
      <c r="I94" s="53"/>
      <c r="J94" s="52"/>
      <c r="K94" s="53"/>
      <c r="L94" s="52"/>
      <c r="M94" s="53"/>
      <c r="N94" s="53"/>
      <c r="O94" s="52"/>
      <c r="P94" s="53"/>
      <c r="Q94" s="52"/>
      <c r="R94" s="53"/>
      <c r="S94" s="52"/>
      <c r="T94" s="53"/>
      <c r="U94" s="52"/>
      <c r="V94" s="53"/>
      <c r="W94" s="52"/>
      <c r="X94" s="53"/>
    </row>
    <row r="95" spans="1:24" s="9" customFormat="1" x14ac:dyDescent="0.25">
      <c r="E95" s="51"/>
      <c r="H95" s="52"/>
      <c r="I95" s="53"/>
      <c r="J95" s="52"/>
      <c r="K95" s="53"/>
      <c r="L95" s="52"/>
      <c r="M95" s="53"/>
      <c r="N95" s="53"/>
      <c r="O95" s="52"/>
      <c r="P95" s="53"/>
      <c r="Q95" s="52"/>
      <c r="R95" s="53"/>
      <c r="S95" s="52"/>
      <c r="T95" s="53"/>
      <c r="U95" s="52"/>
      <c r="V95" s="53"/>
      <c r="W95" s="52"/>
      <c r="X95" s="53"/>
    </row>
    <row r="96" spans="1:24" s="9" customFormat="1" x14ac:dyDescent="0.25">
      <c r="E96" s="51"/>
      <c r="H96" s="52"/>
      <c r="I96" s="53"/>
      <c r="J96" s="52"/>
      <c r="K96" s="53"/>
      <c r="L96" s="52"/>
      <c r="M96" s="53"/>
      <c r="N96" s="53"/>
      <c r="O96" s="52"/>
      <c r="P96" s="53"/>
      <c r="Q96" s="52"/>
      <c r="R96" s="53"/>
      <c r="S96" s="52"/>
      <c r="T96" s="53"/>
      <c r="U96" s="52"/>
      <c r="V96" s="53"/>
      <c r="W96" s="52"/>
      <c r="X96" s="53"/>
    </row>
    <row r="97" spans="5:24" s="9" customFormat="1" x14ac:dyDescent="0.25">
      <c r="E97" s="51"/>
      <c r="H97" s="52"/>
      <c r="I97" s="53"/>
      <c r="J97" s="52"/>
      <c r="K97" s="53"/>
      <c r="L97" s="52"/>
      <c r="M97" s="53"/>
      <c r="N97" s="53"/>
      <c r="O97" s="52"/>
      <c r="P97" s="53"/>
      <c r="Q97" s="52"/>
      <c r="R97" s="53"/>
      <c r="S97" s="52"/>
      <c r="T97" s="53"/>
      <c r="U97" s="52"/>
      <c r="V97" s="53"/>
      <c r="W97" s="52"/>
      <c r="X97" s="53"/>
    </row>
    <row r="98" spans="5:24" s="9" customFormat="1" x14ac:dyDescent="0.25">
      <c r="E98" s="51"/>
      <c r="H98" s="52"/>
      <c r="I98" s="53"/>
      <c r="J98" s="52"/>
      <c r="K98" s="53"/>
      <c r="L98" s="52"/>
      <c r="M98" s="53"/>
      <c r="N98" s="53"/>
      <c r="O98" s="52"/>
      <c r="P98" s="53"/>
      <c r="Q98" s="52"/>
      <c r="R98" s="53"/>
      <c r="S98" s="52"/>
      <c r="T98" s="53"/>
      <c r="U98" s="52"/>
      <c r="V98" s="53"/>
      <c r="W98" s="52"/>
      <c r="X98" s="53"/>
    </row>
    <row r="99" spans="5:24" s="9" customFormat="1" x14ac:dyDescent="0.25">
      <c r="E99" s="51"/>
      <c r="H99" s="52"/>
      <c r="I99" s="53"/>
      <c r="J99" s="52"/>
      <c r="K99" s="53"/>
      <c r="L99" s="52"/>
      <c r="M99" s="53"/>
      <c r="N99" s="53"/>
      <c r="O99" s="52"/>
      <c r="P99" s="53"/>
      <c r="Q99" s="52"/>
      <c r="R99" s="53"/>
      <c r="S99" s="52"/>
      <c r="T99" s="53"/>
      <c r="U99" s="52"/>
      <c r="V99" s="53"/>
      <c r="W99" s="52"/>
      <c r="X99" s="53"/>
    </row>
    <row r="100" spans="5:24" s="9" customFormat="1" x14ac:dyDescent="0.25">
      <c r="E100" s="51"/>
      <c r="H100" s="52"/>
      <c r="I100" s="53"/>
      <c r="J100" s="52"/>
      <c r="K100" s="53"/>
      <c r="L100" s="52"/>
      <c r="M100" s="53"/>
      <c r="N100" s="53"/>
      <c r="O100" s="52"/>
      <c r="P100" s="53"/>
      <c r="Q100" s="52"/>
      <c r="R100" s="53"/>
      <c r="S100" s="52"/>
      <c r="T100" s="53"/>
      <c r="U100" s="52"/>
      <c r="V100" s="53"/>
      <c r="W100" s="52"/>
      <c r="X100" s="53"/>
    </row>
    <row r="101" spans="5:24" s="9" customFormat="1" x14ac:dyDescent="0.25">
      <c r="E101" s="51"/>
      <c r="H101" s="52"/>
      <c r="I101" s="53"/>
      <c r="J101" s="52"/>
      <c r="K101" s="53"/>
      <c r="L101" s="52"/>
      <c r="M101" s="53"/>
      <c r="N101" s="53"/>
      <c r="O101" s="52"/>
      <c r="P101" s="53"/>
      <c r="Q101" s="52"/>
      <c r="R101" s="53"/>
      <c r="S101" s="52"/>
      <c r="T101" s="53"/>
      <c r="U101" s="52"/>
      <c r="V101" s="53"/>
      <c r="W101" s="52"/>
      <c r="X101" s="53"/>
    </row>
    <row r="102" spans="5:24" s="9" customFormat="1" x14ac:dyDescent="0.25">
      <c r="E102" s="51"/>
      <c r="H102" s="52"/>
      <c r="I102" s="53"/>
      <c r="J102" s="52"/>
      <c r="K102" s="53"/>
      <c r="L102" s="52"/>
      <c r="M102" s="53"/>
      <c r="N102" s="53"/>
      <c r="O102" s="52"/>
      <c r="P102" s="53"/>
      <c r="Q102" s="52"/>
      <c r="R102" s="53"/>
      <c r="S102" s="52"/>
      <c r="T102" s="53"/>
      <c r="U102" s="52"/>
      <c r="V102" s="53"/>
      <c r="W102" s="52"/>
      <c r="X102" s="53"/>
    </row>
    <row r="103" spans="5:24" s="9" customFormat="1" x14ac:dyDescent="0.25">
      <c r="E103" s="51"/>
      <c r="H103" s="52"/>
      <c r="I103" s="53"/>
      <c r="J103" s="52"/>
      <c r="K103" s="53"/>
      <c r="L103" s="52"/>
      <c r="M103" s="53"/>
      <c r="N103" s="53"/>
      <c r="O103" s="52"/>
      <c r="P103" s="53"/>
      <c r="Q103" s="52"/>
      <c r="R103" s="53"/>
      <c r="S103" s="52"/>
      <c r="T103" s="53"/>
      <c r="U103" s="52"/>
      <c r="V103" s="53"/>
      <c r="W103" s="52"/>
      <c r="X103" s="53"/>
    </row>
    <row r="104" spans="5:24" s="9" customFormat="1" x14ac:dyDescent="0.25">
      <c r="E104" s="51"/>
      <c r="H104" s="52"/>
      <c r="I104" s="53"/>
      <c r="J104" s="52"/>
      <c r="K104" s="53"/>
      <c r="L104" s="52"/>
      <c r="M104" s="53"/>
      <c r="N104" s="53"/>
      <c r="O104" s="52"/>
      <c r="P104" s="53"/>
      <c r="Q104" s="52"/>
      <c r="R104" s="53"/>
      <c r="S104" s="52"/>
      <c r="T104" s="53"/>
      <c r="U104" s="52"/>
      <c r="V104" s="53"/>
      <c r="W104" s="52"/>
      <c r="X104" s="53"/>
    </row>
    <row r="105" spans="5:24" s="9" customFormat="1" x14ac:dyDescent="0.25">
      <c r="E105" s="51"/>
      <c r="H105" s="52"/>
      <c r="I105" s="53"/>
      <c r="J105" s="52"/>
      <c r="K105" s="53"/>
      <c r="L105" s="52"/>
      <c r="M105" s="53"/>
      <c r="N105" s="53"/>
      <c r="O105" s="52"/>
      <c r="P105" s="53"/>
      <c r="Q105" s="52"/>
      <c r="R105" s="53"/>
      <c r="S105" s="52"/>
      <c r="T105" s="53"/>
      <c r="U105" s="52"/>
      <c r="V105" s="53"/>
      <c r="W105" s="52"/>
      <c r="X105" s="53"/>
    </row>
    <row r="106" spans="5:24" x14ac:dyDescent="0.15">
      <c r="H106" s="87"/>
      <c r="J106" s="87"/>
      <c r="L106" s="87"/>
      <c r="O106" s="87"/>
      <c r="Q106" s="87"/>
      <c r="S106" s="87"/>
      <c r="U106" s="87"/>
      <c r="W106" s="87"/>
    </row>
    <row r="107" spans="5:24" x14ac:dyDescent="0.15">
      <c r="H107" s="87"/>
      <c r="J107" s="87"/>
      <c r="L107" s="87"/>
      <c r="O107" s="87"/>
      <c r="Q107" s="87"/>
      <c r="S107" s="87"/>
      <c r="U107" s="87"/>
      <c r="W107" s="87"/>
    </row>
    <row r="108" spans="5:24" x14ac:dyDescent="0.15">
      <c r="H108" s="87"/>
      <c r="J108" s="87"/>
      <c r="L108" s="87"/>
      <c r="O108" s="87"/>
      <c r="Q108" s="87"/>
      <c r="S108" s="87"/>
      <c r="U108" s="87"/>
      <c r="W108" s="87"/>
    </row>
    <row r="109" spans="5:24" x14ac:dyDescent="0.15">
      <c r="H109" s="87"/>
      <c r="J109" s="87"/>
      <c r="L109" s="87"/>
      <c r="O109" s="87"/>
      <c r="Q109" s="87"/>
      <c r="S109" s="87"/>
      <c r="U109" s="87"/>
      <c r="W109" s="87"/>
    </row>
    <row r="110" spans="5:24" x14ac:dyDescent="0.15">
      <c r="H110" s="87"/>
      <c r="J110" s="87"/>
      <c r="L110" s="87"/>
      <c r="O110" s="87"/>
      <c r="Q110" s="87"/>
      <c r="S110" s="87"/>
      <c r="U110" s="87"/>
      <c r="W110" s="87"/>
    </row>
    <row r="111" spans="5:24" x14ac:dyDescent="0.15">
      <c r="H111" s="87"/>
      <c r="J111" s="87"/>
      <c r="L111" s="87"/>
      <c r="O111" s="87"/>
      <c r="Q111" s="87"/>
      <c r="S111" s="87"/>
      <c r="U111" s="87"/>
      <c r="W111" s="87"/>
    </row>
    <row r="112" spans="5:24" x14ac:dyDescent="0.15">
      <c r="H112" s="87"/>
      <c r="J112" s="87"/>
      <c r="L112" s="87"/>
      <c r="O112" s="87"/>
      <c r="Q112" s="87"/>
      <c r="S112" s="87"/>
      <c r="U112" s="87"/>
      <c r="W112" s="87"/>
    </row>
    <row r="113" spans="8:23" x14ac:dyDescent="0.15">
      <c r="H113" s="87"/>
      <c r="J113" s="87"/>
      <c r="L113" s="87"/>
      <c r="O113" s="87"/>
      <c r="Q113" s="87"/>
      <c r="S113" s="87"/>
      <c r="U113" s="87"/>
      <c r="W113" s="87"/>
    </row>
    <row r="114" spans="8:23" x14ac:dyDescent="0.15">
      <c r="H114" s="87"/>
      <c r="J114" s="87"/>
      <c r="L114" s="87"/>
      <c r="O114" s="87"/>
      <c r="Q114" s="87"/>
      <c r="S114" s="87"/>
      <c r="U114" s="87"/>
      <c r="W114" s="87"/>
    </row>
    <row r="115" spans="8:23" x14ac:dyDescent="0.15">
      <c r="H115" s="87"/>
      <c r="J115" s="87"/>
      <c r="L115" s="87"/>
      <c r="O115" s="87"/>
      <c r="Q115" s="87"/>
      <c r="S115" s="87"/>
      <c r="U115" s="87"/>
      <c r="W115" s="87"/>
    </row>
    <row r="116" spans="8:23" x14ac:dyDescent="0.15">
      <c r="H116" s="87"/>
      <c r="J116" s="87"/>
      <c r="L116" s="87"/>
      <c r="O116" s="87"/>
      <c r="Q116" s="87"/>
      <c r="S116" s="87"/>
      <c r="U116" s="87"/>
      <c r="W116" s="87"/>
    </row>
    <row r="117" spans="8:23" x14ac:dyDescent="0.15">
      <c r="H117" s="87"/>
      <c r="J117" s="87"/>
      <c r="L117" s="87"/>
      <c r="O117" s="87"/>
      <c r="Q117" s="87"/>
      <c r="S117" s="87"/>
      <c r="U117" s="87"/>
      <c r="W117" s="87"/>
    </row>
    <row r="118" spans="8:23" x14ac:dyDescent="0.15">
      <c r="H118" s="87"/>
      <c r="J118" s="87"/>
      <c r="L118" s="87"/>
      <c r="O118" s="87"/>
      <c r="Q118" s="87"/>
      <c r="S118" s="87"/>
      <c r="U118" s="87"/>
      <c r="W118" s="87"/>
    </row>
    <row r="119" spans="8:23" x14ac:dyDescent="0.15">
      <c r="H119" s="87"/>
      <c r="J119" s="87"/>
      <c r="L119" s="87"/>
      <c r="O119" s="87"/>
      <c r="Q119" s="87"/>
      <c r="S119" s="87"/>
      <c r="U119" s="87"/>
      <c r="W119" s="87"/>
    </row>
    <row r="120" spans="8:23" x14ac:dyDescent="0.15">
      <c r="H120" s="87"/>
      <c r="J120" s="87"/>
      <c r="L120" s="87"/>
      <c r="O120" s="87"/>
      <c r="Q120" s="87"/>
      <c r="S120" s="87"/>
      <c r="U120" s="87"/>
      <c r="W120" s="87"/>
    </row>
    <row r="121" spans="8:23" x14ac:dyDescent="0.15">
      <c r="H121" s="87"/>
      <c r="J121" s="87"/>
      <c r="L121" s="87"/>
      <c r="O121" s="87"/>
      <c r="Q121" s="87"/>
      <c r="S121" s="87"/>
      <c r="U121" s="87"/>
      <c r="W121" s="87"/>
    </row>
    <row r="122" spans="8:23" x14ac:dyDescent="0.15">
      <c r="H122" s="87"/>
      <c r="J122" s="87"/>
      <c r="L122" s="87"/>
      <c r="O122" s="87"/>
      <c r="Q122" s="87"/>
      <c r="S122" s="87"/>
      <c r="U122" s="87"/>
      <c r="W122" s="87"/>
    </row>
    <row r="123" spans="8:23" x14ac:dyDescent="0.15">
      <c r="H123" s="87"/>
      <c r="J123" s="87"/>
      <c r="L123" s="87"/>
      <c r="O123" s="87"/>
      <c r="Q123" s="87"/>
      <c r="S123" s="87"/>
      <c r="U123" s="87"/>
      <c r="W123" s="87"/>
    </row>
    <row r="124" spans="8:23" x14ac:dyDescent="0.15">
      <c r="H124" s="87"/>
      <c r="J124" s="87"/>
      <c r="L124" s="87"/>
      <c r="O124" s="87"/>
      <c r="Q124" s="87"/>
      <c r="S124" s="87"/>
      <c r="U124" s="87"/>
      <c r="W124" s="87"/>
    </row>
    <row r="125" spans="8:23" x14ac:dyDescent="0.15">
      <c r="H125" s="87"/>
      <c r="J125" s="87"/>
      <c r="L125" s="87"/>
      <c r="O125" s="87"/>
      <c r="Q125" s="87"/>
      <c r="S125" s="87"/>
      <c r="U125" s="87"/>
      <c r="W125" s="87"/>
    </row>
    <row r="126" spans="8:23" x14ac:dyDescent="0.15">
      <c r="H126" s="87"/>
      <c r="J126" s="87"/>
      <c r="L126" s="87"/>
      <c r="O126" s="87"/>
      <c r="Q126" s="87"/>
      <c r="S126" s="87"/>
      <c r="U126" s="87"/>
      <c r="W126" s="87"/>
    </row>
    <row r="127" spans="8:23" x14ac:dyDescent="0.15">
      <c r="H127" s="87"/>
      <c r="J127" s="87"/>
      <c r="L127" s="87"/>
      <c r="O127" s="87"/>
      <c r="Q127" s="87"/>
      <c r="S127" s="87"/>
      <c r="U127" s="87"/>
      <c r="W127" s="87"/>
    </row>
    <row r="128" spans="8:23" x14ac:dyDescent="0.15">
      <c r="H128" s="87"/>
      <c r="J128" s="87"/>
      <c r="L128" s="87"/>
      <c r="O128" s="87"/>
      <c r="Q128" s="87"/>
      <c r="S128" s="87"/>
      <c r="U128" s="87"/>
      <c r="W128" s="87"/>
    </row>
    <row r="129" spans="8:23" x14ac:dyDescent="0.15">
      <c r="H129" s="87"/>
      <c r="J129" s="87"/>
      <c r="L129" s="87"/>
      <c r="O129" s="87"/>
      <c r="Q129" s="87"/>
      <c r="S129" s="87"/>
      <c r="U129" s="87"/>
      <c r="W129" s="87"/>
    </row>
    <row r="130" spans="8:23" x14ac:dyDescent="0.15">
      <c r="H130" s="87"/>
      <c r="J130" s="87"/>
      <c r="L130" s="87"/>
      <c r="O130" s="87"/>
      <c r="Q130" s="87"/>
      <c r="S130" s="87"/>
      <c r="U130" s="87"/>
      <c r="W130" s="87"/>
    </row>
    <row r="131" spans="8:23" x14ac:dyDescent="0.15">
      <c r="H131" s="87"/>
      <c r="J131" s="87"/>
      <c r="L131" s="87"/>
      <c r="O131" s="87"/>
      <c r="Q131" s="87"/>
      <c r="S131" s="87"/>
      <c r="U131" s="87"/>
      <c r="W131" s="87"/>
    </row>
    <row r="132" spans="8:23" x14ac:dyDescent="0.15">
      <c r="H132" s="87"/>
      <c r="J132" s="87"/>
      <c r="L132" s="87"/>
      <c r="O132" s="87"/>
      <c r="Q132" s="87"/>
      <c r="S132" s="87"/>
      <c r="U132" s="87"/>
      <c r="W132" s="87"/>
    </row>
    <row r="133" spans="8:23" x14ac:dyDescent="0.15">
      <c r="H133" s="87"/>
      <c r="J133" s="87"/>
      <c r="L133" s="87"/>
      <c r="O133" s="87"/>
      <c r="Q133" s="87"/>
      <c r="S133" s="87"/>
      <c r="U133" s="87"/>
      <c r="W133" s="87"/>
    </row>
    <row r="134" spans="8:23" x14ac:dyDescent="0.15">
      <c r="H134" s="87"/>
      <c r="J134" s="87"/>
      <c r="L134" s="87"/>
      <c r="O134" s="87"/>
      <c r="Q134" s="87"/>
      <c r="S134" s="87"/>
      <c r="U134" s="87"/>
      <c r="W134" s="87"/>
    </row>
    <row r="135" spans="8:23" x14ac:dyDescent="0.15">
      <c r="H135" s="87"/>
      <c r="J135" s="87"/>
      <c r="L135" s="87"/>
      <c r="O135" s="87"/>
      <c r="Q135" s="87"/>
      <c r="S135" s="87"/>
      <c r="U135" s="87"/>
      <c r="W135" s="87"/>
    </row>
    <row r="136" spans="8:23" x14ac:dyDescent="0.15">
      <c r="H136" s="87"/>
      <c r="J136" s="87"/>
      <c r="L136" s="87"/>
      <c r="O136" s="87"/>
      <c r="Q136" s="87"/>
      <c r="S136" s="87"/>
      <c r="U136" s="87"/>
      <c r="W136" s="87"/>
    </row>
    <row r="137" spans="8:23" x14ac:dyDescent="0.15">
      <c r="H137" s="87"/>
      <c r="J137" s="87"/>
      <c r="L137" s="87"/>
      <c r="O137" s="87"/>
      <c r="Q137" s="87"/>
      <c r="S137" s="87"/>
      <c r="U137" s="87"/>
      <c r="W137" s="87"/>
    </row>
    <row r="138" spans="8:23" x14ac:dyDescent="0.15">
      <c r="H138" s="87"/>
      <c r="J138" s="87"/>
      <c r="L138" s="87"/>
      <c r="O138" s="87"/>
      <c r="Q138" s="87"/>
      <c r="S138" s="87"/>
      <c r="U138" s="87"/>
      <c r="W138" s="87"/>
    </row>
    <row r="139" spans="8:23" x14ac:dyDescent="0.15">
      <c r="H139" s="87"/>
      <c r="J139" s="87"/>
      <c r="L139" s="87"/>
      <c r="O139" s="87"/>
      <c r="Q139" s="87"/>
      <c r="S139" s="87"/>
      <c r="U139" s="87"/>
      <c r="W139" s="87"/>
    </row>
    <row r="140" spans="8:23" x14ac:dyDescent="0.15">
      <c r="H140" s="87"/>
      <c r="J140" s="87"/>
      <c r="L140" s="87"/>
      <c r="O140" s="87"/>
      <c r="Q140" s="87"/>
      <c r="S140" s="87"/>
      <c r="U140" s="87"/>
      <c r="W140" s="87"/>
    </row>
    <row r="141" spans="8:23" x14ac:dyDescent="0.15">
      <c r="H141" s="87"/>
      <c r="J141" s="87"/>
      <c r="L141" s="87"/>
      <c r="O141" s="87"/>
      <c r="Q141" s="87"/>
      <c r="S141" s="87"/>
      <c r="U141" s="87"/>
      <c r="W141" s="87"/>
    </row>
    <row r="142" spans="8:23" x14ac:dyDescent="0.15">
      <c r="H142" s="87"/>
      <c r="J142" s="87"/>
      <c r="L142" s="87"/>
      <c r="O142" s="87"/>
      <c r="Q142" s="87"/>
      <c r="S142" s="87"/>
      <c r="U142" s="87"/>
      <c r="W142" s="87"/>
    </row>
    <row r="143" spans="8:23" x14ac:dyDescent="0.15">
      <c r="H143" s="87"/>
      <c r="J143" s="87"/>
      <c r="L143" s="87"/>
      <c r="O143" s="87"/>
      <c r="Q143" s="87"/>
      <c r="S143" s="87"/>
      <c r="U143" s="87"/>
      <c r="W143" s="87"/>
    </row>
    <row r="144" spans="8:23" x14ac:dyDescent="0.15">
      <c r="H144" s="87"/>
      <c r="J144" s="87"/>
      <c r="L144" s="87"/>
      <c r="O144" s="87"/>
      <c r="Q144" s="87"/>
      <c r="S144" s="87"/>
      <c r="U144" s="87"/>
      <c r="W144" s="87"/>
    </row>
    <row r="145" spans="8:23" x14ac:dyDescent="0.15">
      <c r="H145" s="87"/>
      <c r="J145" s="87"/>
      <c r="L145" s="87"/>
      <c r="O145" s="87"/>
      <c r="Q145" s="87"/>
      <c r="S145" s="87"/>
      <c r="U145" s="87"/>
      <c r="W145" s="87"/>
    </row>
    <row r="146" spans="8:23" x14ac:dyDescent="0.15">
      <c r="H146" s="87"/>
      <c r="J146" s="87"/>
      <c r="L146" s="87"/>
      <c r="O146" s="87"/>
      <c r="Q146" s="87"/>
      <c r="S146" s="87"/>
      <c r="U146" s="87"/>
      <c r="W146" s="87"/>
    </row>
    <row r="147" spans="8:23" x14ac:dyDescent="0.15">
      <c r="H147" s="87"/>
      <c r="J147" s="87"/>
      <c r="L147" s="87"/>
      <c r="O147" s="87"/>
      <c r="Q147" s="87"/>
      <c r="S147" s="87"/>
      <c r="U147" s="87"/>
      <c r="W147" s="87"/>
    </row>
    <row r="148" spans="8:23" x14ac:dyDescent="0.15">
      <c r="H148" s="87"/>
      <c r="J148" s="87"/>
      <c r="L148" s="87"/>
      <c r="O148" s="87"/>
      <c r="Q148" s="87"/>
      <c r="S148" s="87"/>
      <c r="U148" s="87"/>
      <c r="W148" s="87"/>
    </row>
    <row r="149" spans="8:23" x14ac:dyDescent="0.15">
      <c r="H149" s="87"/>
      <c r="J149" s="87"/>
      <c r="L149" s="87"/>
      <c r="O149" s="87"/>
      <c r="Q149" s="87"/>
      <c r="S149" s="87"/>
      <c r="U149" s="87"/>
      <c r="W149" s="87"/>
    </row>
    <row r="150" spans="8:23" x14ac:dyDescent="0.15">
      <c r="H150" s="87"/>
      <c r="J150" s="87"/>
      <c r="L150" s="87"/>
      <c r="O150" s="87"/>
      <c r="Q150" s="87"/>
      <c r="S150" s="87"/>
      <c r="U150" s="87"/>
      <c r="W150" s="87"/>
    </row>
    <row r="151" spans="8:23" x14ac:dyDescent="0.15">
      <c r="H151" s="87"/>
      <c r="J151" s="87"/>
      <c r="L151" s="87"/>
      <c r="O151" s="87"/>
      <c r="Q151" s="87"/>
      <c r="S151" s="87"/>
      <c r="U151" s="87"/>
      <c r="W151" s="87"/>
    </row>
    <row r="152" spans="8:23" x14ac:dyDescent="0.15">
      <c r="H152" s="87"/>
      <c r="J152" s="87"/>
      <c r="L152" s="87"/>
      <c r="O152" s="87"/>
      <c r="Q152" s="87"/>
      <c r="S152" s="87"/>
      <c r="U152" s="87"/>
      <c r="W152" s="87"/>
    </row>
    <row r="153" spans="8:23" x14ac:dyDescent="0.15">
      <c r="H153" s="87"/>
      <c r="J153" s="87"/>
      <c r="L153" s="87"/>
      <c r="O153" s="87"/>
      <c r="Q153" s="87"/>
      <c r="S153" s="87"/>
      <c r="U153" s="87"/>
      <c r="W153" s="87"/>
    </row>
    <row r="154" spans="8:23" x14ac:dyDescent="0.15">
      <c r="H154" s="87"/>
      <c r="J154" s="87"/>
      <c r="L154" s="87"/>
      <c r="O154" s="87"/>
      <c r="Q154" s="87"/>
      <c r="S154" s="87"/>
      <c r="U154" s="87"/>
      <c r="W154" s="87"/>
    </row>
    <row r="155" spans="8:23" x14ac:dyDescent="0.15">
      <c r="H155" s="87"/>
      <c r="J155" s="87"/>
      <c r="L155" s="87"/>
      <c r="O155" s="87"/>
      <c r="Q155" s="87"/>
      <c r="S155" s="87"/>
      <c r="U155" s="87"/>
      <c r="W155" s="87"/>
    </row>
    <row r="156" spans="8:23" x14ac:dyDescent="0.15">
      <c r="H156" s="87"/>
      <c r="J156" s="87"/>
      <c r="L156" s="87"/>
      <c r="O156" s="87"/>
      <c r="Q156" s="87"/>
      <c r="S156" s="87"/>
      <c r="U156" s="87"/>
      <c r="W156" s="87"/>
    </row>
    <row r="157" spans="8:23" x14ac:dyDescent="0.15">
      <c r="H157" s="87"/>
      <c r="J157" s="87"/>
      <c r="L157" s="87"/>
      <c r="O157" s="87"/>
      <c r="Q157" s="87"/>
      <c r="S157" s="87"/>
      <c r="U157" s="87"/>
      <c r="W157" s="87"/>
    </row>
    <row r="158" spans="8:23" x14ac:dyDescent="0.15">
      <c r="H158" s="87"/>
      <c r="J158" s="87"/>
      <c r="L158" s="87"/>
      <c r="O158" s="87"/>
      <c r="Q158" s="87"/>
      <c r="S158" s="87"/>
      <c r="U158" s="87"/>
      <c r="W158" s="87"/>
    </row>
    <row r="159" spans="8:23" x14ac:dyDescent="0.15">
      <c r="H159" s="87"/>
      <c r="J159" s="87"/>
      <c r="L159" s="87"/>
      <c r="O159" s="87"/>
      <c r="Q159" s="87"/>
      <c r="S159" s="87"/>
      <c r="U159" s="87"/>
      <c r="W159" s="87"/>
    </row>
    <row r="160" spans="8:23" x14ac:dyDescent="0.15">
      <c r="H160" s="87"/>
      <c r="J160" s="87"/>
      <c r="L160" s="87"/>
      <c r="O160" s="87"/>
      <c r="Q160" s="87"/>
      <c r="S160" s="87"/>
      <c r="U160" s="87"/>
      <c r="W160" s="87"/>
    </row>
    <row r="161" spans="8:23" x14ac:dyDescent="0.15">
      <c r="H161" s="87"/>
      <c r="J161" s="87"/>
      <c r="L161" s="87"/>
      <c r="O161" s="87"/>
      <c r="Q161" s="87"/>
      <c r="S161" s="87"/>
      <c r="U161" s="87"/>
      <c r="W161" s="87"/>
    </row>
    <row r="162" spans="8:23" x14ac:dyDescent="0.15">
      <c r="H162" s="87"/>
      <c r="J162" s="87"/>
      <c r="L162" s="87"/>
      <c r="O162" s="87"/>
      <c r="Q162" s="87"/>
      <c r="S162" s="87"/>
      <c r="U162" s="87"/>
      <c r="W162" s="87"/>
    </row>
    <row r="163" spans="8:23" x14ac:dyDescent="0.15">
      <c r="H163" s="87"/>
      <c r="J163" s="87"/>
      <c r="L163" s="87"/>
      <c r="O163" s="87"/>
      <c r="Q163" s="87"/>
      <c r="S163" s="87"/>
      <c r="U163" s="87"/>
      <c r="W163" s="87"/>
    </row>
    <row r="164" spans="8:23" x14ac:dyDescent="0.15">
      <c r="H164" s="87"/>
      <c r="J164" s="87"/>
      <c r="L164" s="87"/>
      <c r="O164" s="87"/>
      <c r="Q164" s="87"/>
      <c r="S164" s="87"/>
      <c r="U164" s="87"/>
      <c r="W164" s="87"/>
    </row>
    <row r="165" spans="8:23" x14ac:dyDescent="0.15">
      <c r="H165" s="87"/>
      <c r="J165" s="87"/>
      <c r="L165" s="87"/>
      <c r="O165" s="87"/>
      <c r="Q165" s="87"/>
      <c r="S165" s="87"/>
      <c r="U165" s="87"/>
      <c r="W165" s="87"/>
    </row>
    <row r="166" spans="8:23" x14ac:dyDescent="0.15">
      <c r="H166" s="87"/>
      <c r="J166" s="87"/>
      <c r="L166" s="87"/>
      <c r="O166" s="87"/>
      <c r="Q166" s="87"/>
      <c r="S166" s="87"/>
      <c r="U166" s="87"/>
      <c r="W166" s="87"/>
    </row>
    <row r="167" spans="8:23" x14ac:dyDescent="0.15">
      <c r="H167" s="87"/>
      <c r="J167" s="87"/>
      <c r="L167" s="87"/>
      <c r="O167" s="87"/>
      <c r="Q167" s="87"/>
      <c r="S167" s="87"/>
      <c r="U167" s="87"/>
      <c r="W167" s="87"/>
    </row>
    <row r="168" spans="8:23" x14ac:dyDescent="0.15">
      <c r="H168" s="87"/>
      <c r="J168" s="87"/>
      <c r="L168" s="87"/>
      <c r="O168" s="87"/>
      <c r="Q168" s="87"/>
      <c r="S168" s="87"/>
      <c r="U168" s="87"/>
      <c r="W168" s="87"/>
    </row>
    <row r="169" spans="8:23" x14ac:dyDescent="0.15">
      <c r="H169" s="87"/>
      <c r="J169" s="87"/>
      <c r="L169" s="87"/>
      <c r="O169" s="87"/>
      <c r="Q169" s="87"/>
      <c r="S169" s="87"/>
      <c r="U169" s="87"/>
      <c r="W169" s="87"/>
    </row>
    <row r="170" spans="8:23" x14ac:dyDescent="0.15">
      <c r="H170" s="87"/>
      <c r="J170" s="87"/>
      <c r="L170" s="87"/>
      <c r="O170" s="87"/>
      <c r="Q170" s="87"/>
      <c r="S170" s="87"/>
      <c r="U170" s="87"/>
      <c r="W170" s="87"/>
    </row>
    <row r="171" spans="8:23" x14ac:dyDescent="0.15">
      <c r="H171" s="87"/>
      <c r="J171" s="87"/>
      <c r="L171" s="87"/>
      <c r="O171" s="87"/>
      <c r="Q171" s="87"/>
      <c r="S171" s="87"/>
      <c r="U171" s="87"/>
      <c r="W171" s="87"/>
    </row>
    <row r="172" spans="8:23" x14ac:dyDescent="0.15">
      <c r="H172" s="87"/>
      <c r="J172" s="87"/>
      <c r="L172" s="87"/>
      <c r="O172" s="87"/>
      <c r="Q172" s="87"/>
      <c r="S172" s="87"/>
      <c r="U172" s="87"/>
      <c r="W172" s="87"/>
    </row>
    <row r="173" spans="8:23" x14ac:dyDescent="0.15">
      <c r="H173" s="87"/>
      <c r="J173" s="87"/>
      <c r="L173" s="87"/>
      <c r="O173" s="87"/>
      <c r="Q173" s="87"/>
      <c r="S173" s="87"/>
      <c r="U173" s="87"/>
      <c r="W173" s="87"/>
    </row>
    <row r="174" spans="8:23" x14ac:dyDescent="0.15">
      <c r="H174" s="87"/>
      <c r="J174" s="87"/>
      <c r="L174" s="87"/>
      <c r="O174" s="87"/>
      <c r="Q174" s="87"/>
      <c r="S174" s="87"/>
      <c r="U174" s="87"/>
      <c r="W174" s="87"/>
    </row>
    <row r="175" spans="8:23" x14ac:dyDescent="0.15">
      <c r="H175" s="87"/>
      <c r="J175" s="87"/>
      <c r="L175" s="87"/>
      <c r="O175" s="87"/>
      <c r="Q175" s="87"/>
      <c r="S175" s="87"/>
      <c r="U175" s="87"/>
      <c r="W175" s="87"/>
    </row>
    <row r="176" spans="8:23" x14ac:dyDescent="0.15">
      <c r="H176" s="87"/>
      <c r="J176" s="87"/>
      <c r="L176" s="87"/>
      <c r="O176" s="87"/>
      <c r="Q176" s="87"/>
      <c r="S176" s="87"/>
      <c r="U176" s="87"/>
      <c r="W176" s="87"/>
    </row>
    <row r="177" spans="8:23" x14ac:dyDescent="0.15">
      <c r="H177" s="87"/>
      <c r="J177" s="87"/>
      <c r="L177" s="87"/>
      <c r="O177" s="87"/>
      <c r="Q177" s="87"/>
      <c r="S177" s="87"/>
      <c r="U177" s="87"/>
      <c r="W177" s="87"/>
    </row>
    <row r="178" spans="8:23" x14ac:dyDescent="0.15">
      <c r="H178" s="87"/>
      <c r="J178" s="87"/>
      <c r="L178" s="87"/>
      <c r="O178" s="87"/>
      <c r="Q178" s="87"/>
      <c r="S178" s="87"/>
      <c r="U178" s="87"/>
      <c r="W178" s="87"/>
    </row>
    <row r="179" spans="8:23" x14ac:dyDescent="0.15">
      <c r="H179" s="87"/>
      <c r="J179" s="87"/>
      <c r="L179" s="87"/>
      <c r="O179" s="87"/>
      <c r="Q179" s="87"/>
      <c r="S179" s="87"/>
      <c r="U179" s="87"/>
      <c r="W179" s="87"/>
    </row>
    <row r="180" spans="8:23" x14ac:dyDescent="0.15">
      <c r="H180" s="87"/>
      <c r="J180" s="87"/>
      <c r="L180" s="87"/>
      <c r="O180" s="87"/>
      <c r="Q180" s="87"/>
      <c r="S180" s="87"/>
      <c r="U180" s="87"/>
      <c r="W180" s="87"/>
    </row>
    <row r="181" spans="8:23" x14ac:dyDescent="0.15">
      <c r="H181" s="87"/>
      <c r="J181" s="87"/>
      <c r="L181" s="87"/>
      <c r="O181" s="87"/>
      <c r="Q181" s="87"/>
      <c r="S181" s="87"/>
      <c r="U181" s="87"/>
      <c r="W181" s="87"/>
    </row>
    <row r="182" spans="8:23" x14ac:dyDescent="0.15">
      <c r="H182" s="87"/>
      <c r="J182" s="87"/>
      <c r="L182" s="87"/>
      <c r="O182" s="87"/>
      <c r="Q182" s="87"/>
      <c r="S182" s="87"/>
      <c r="U182" s="87"/>
      <c r="W182" s="87"/>
    </row>
    <row r="183" spans="8:23" x14ac:dyDescent="0.15">
      <c r="H183" s="87"/>
      <c r="J183" s="87"/>
      <c r="L183" s="87"/>
      <c r="O183" s="87"/>
      <c r="Q183" s="87"/>
      <c r="S183" s="87"/>
      <c r="U183" s="87"/>
      <c r="W183" s="87"/>
    </row>
    <row r="184" spans="8:23" x14ac:dyDescent="0.15">
      <c r="H184" s="87"/>
      <c r="J184" s="87"/>
      <c r="L184" s="87"/>
      <c r="O184" s="87"/>
      <c r="Q184" s="87"/>
      <c r="S184" s="87"/>
      <c r="U184" s="87"/>
      <c r="W184" s="87"/>
    </row>
    <row r="185" spans="8:23" x14ac:dyDescent="0.15">
      <c r="H185" s="87"/>
      <c r="J185" s="87"/>
      <c r="L185" s="87"/>
      <c r="O185" s="87"/>
      <c r="Q185" s="87"/>
      <c r="S185" s="87"/>
      <c r="U185" s="87"/>
      <c r="W185" s="87"/>
    </row>
    <row r="186" spans="8:23" x14ac:dyDescent="0.15">
      <c r="H186" s="87"/>
      <c r="J186" s="87"/>
      <c r="L186" s="87"/>
      <c r="O186" s="87"/>
      <c r="Q186" s="87"/>
      <c r="S186" s="87"/>
      <c r="U186" s="87"/>
      <c r="W186" s="87"/>
    </row>
    <row r="187" spans="8:23" x14ac:dyDescent="0.15">
      <c r="H187" s="87"/>
      <c r="J187" s="87"/>
      <c r="L187" s="87"/>
      <c r="O187" s="87"/>
      <c r="Q187" s="87"/>
      <c r="S187" s="87"/>
      <c r="U187" s="87"/>
      <c r="W187" s="87"/>
    </row>
    <row r="188" spans="8:23" x14ac:dyDescent="0.15">
      <c r="H188" s="87"/>
      <c r="J188" s="87"/>
      <c r="L188" s="87"/>
      <c r="O188" s="87"/>
      <c r="Q188" s="87"/>
      <c r="S188" s="87"/>
      <c r="U188" s="87"/>
      <c r="W188" s="87"/>
    </row>
    <row r="189" spans="8:23" x14ac:dyDescent="0.15">
      <c r="H189" s="87"/>
      <c r="J189" s="87"/>
      <c r="L189" s="87"/>
      <c r="O189" s="87"/>
      <c r="Q189" s="87"/>
      <c r="S189" s="87"/>
      <c r="U189" s="87"/>
      <c r="W189" s="87"/>
    </row>
    <row r="190" spans="8:23" x14ac:dyDescent="0.15">
      <c r="H190" s="87"/>
      <c r="J190" s="87"/>
      <c r="L190" s="87"/>
      <c r="O190" s="87"/>
      <c r="Q190" s="87"/>
      <c r="S190" s="87"/>
      <c r="U190" s="87"/>
      <c r="W190" s="87"/>
    </row>
    <row r="191" spans="8:23" x14ac:dyDescent="0.15">
      <c r="H191" s="87"/>
      <c r="J191" s="87"/>
      <c r="L191" s="87"/>
      <c r="O191" s="87"/>
      <c r="Q191" s="87"/>
      <c r="S191" s="87"/>
      <c r="U191" s="87"/>
      <c r="W191" s="87"/>
    </row>
    <row r="192" spans="8:23" x14ac:dyDescent="0.15">
      <c r="H192" s="87"/>
      <c r="J192" s="87"/>
      <c r="L192" s="87"/>
      <c r="O192" s="87"/>
      <c r="Q192" s="87"/>
      <c r="S192" s="87"/>
      <c r="U192" s="87"/>
      <c r="W192" s="87"/>
    </row>
    <row r="193" spans="8:23" x14ac:dyDescent="0.15">
      <c r="H193" s="87"/>
      <c r="J193" s="87"/>
      <c r="L193" s="87"/>
      <c r="O193" s="87"/>
      <c r="Q193" s="87"/>
      <c r="S193" s="87"/>
      <c r="U193" s="87"/>
      <c r="W193" s="87"/>
    </row>
    <row r="194" spans="8:23" x14ac:dyDescent="0.15">
      <c r="H194" s="87"/>
      <c r="J194" s="87"/>
      <c r="L194" s="87"/>
      <c r="O194" s="87"/>
      <c r="Q194" s="87"/>
      <c r="S194" s="87"/>
      <c r="U194" s="87"/>
      <c r="W194" s="87"/>
    </row>
    <row r="195" spans="8:23" x14ac:dyDescent="0.15">
      <c r="H195" s="87"/>
      <c r="J195" s="87"/>
      <c r="L195" s="87"/>
      <c r="O195" s="87"/>
      <c r="Q195" s="87"/>
      <c r="S195" s="87"/>
      <c r="U195" s="87"/>
      <c r="W195" s="87"/>
    </row>
    <row r="196" spans="8:23" x14ac:dyDescent="0.15">
      <c r="H196" s="87"/>
      <c r="J196" s="87"/>
      <c r="L196" s="87"/>
      <c r="O196" s="87"/>
      <c r="Q196" s="87"/>
      <c r="S196" s="87"/>
      <c r="U196" s="87"/>
      <c r="W196" s="87"/>
    </row>
    <row r="197" spans="8:23" x14ac:dyDescent="0.15">
      <c r="H197" s="87"/>
      <c r="J197" s="87"/>
      <c r="L197" s="87"/>
      <c r="O197" s="87"/>
      <c r="Q197" s="87"/>
      <c r="S197" s="87"/>
      <c r="U197" s="87"/>
      <c r="W197" s="87"/>
    </row>
    <row r="198" spans="8:23" x14ac:dyDescent="0.15">
      <c r="H198" s="87"/>
      <c r="J198" s="87"/>
      <c r="L198" s="87"/>
      <c r="O198" s="87"/>
      <c r="Q198" s="87"/>
      <c r="S198" s="87"/>
      <c r="U198" s="87"/>
      <c r="W198" s="87"/>
    </row>
    <row r="199" spans="8:23" x14ac:dyDescent="0.15">
      <c r="H199" s="87"/>
      <c r="J199" s="87"/>
      <c r="L199" s="87"/>
      <c r="O199" s="87"/>
      <c r="Q199" s="87"/>
      <c r="S199" s="87"/>
      <c r="U199" s="87"/>
      <c r="W199" s="87"/>
    </row>
    <row r="200" spans="8:23" x14ac:dyDescent="0.15">
      <c r="H200" s="87"/>
      <c r="J200" s="87"/>
      <c r="L200" s="87"/>
      <c r="O200" s="87"/>
      <c r="Q200" s="87"/>
      <c r="S200" s="87"/>
      <c r="U200" s="87"/>
      <c r="W200" s="87"/>
    </row>
    <row r="201" spans="8:23" x14ac:dyDescent="0.15">
      <c r="H201" s="87"/>
      <c r="J201" s="87"/>
      <c r="L201" s="87"/>
      <c r="O201" s="87"/>
      <c r="Q201" s="87"/>
      <c r="S201" s="87"/>
      <c r="U201" s="87"/>
      <c r="W201" s="87"/>
    </row>
    <row r="202" spans="8:23" x14ac:dyDescent="0.15">
      <c r="H202" s="87"/>
      <c r="J202" s="87"/>
      <c r="L202" s="87"/>
      <c r="O202" s="87"/>
      <c r="Q202" s="87"/>
      <c r="S202" s="87"/>
      <c r="U202" s="87"/>
      <c r="W202" s="87"/>
    </row>
    <row r="203" spans="8:23" x14ac:dyDescent="0.15">
      <c r="H203" s="87"/>
      <c r="J203" s="87"/>
      <c r="L203" s="87"/>
      <c r="O203" s="87"/>
      <c r="Q203" s="87"/>
      <c r="S203" s="87"/>
      <c r="U203" s="87"/>
      <c r="W203" s="87"/>
    </row>
    <row r="204" spans="8:23" x14ac:dyDescent="0.15">
      <c r="H204" s="87"/>
      <c r="J204" s="87"/>
      <c r="L204" s="87"/>
      <c r="O204" s="87"/>
      <c r="Q204" s="87"/>
      <c r="S204" s="87"/>
      <c r="U204" s="87"/>
      <c r="W204" s="87"/>
    </row>
    <row r="205" spans="8:23" x14ac:dyDescent="0.15">
      <c r="H205" s="87"/>
      <c r="J205" s="87"/>
      <c r="L205" s="87"/>
      <c r="O205" s="87"/>
      <c r="Q205" s="87"/>
      <c r="S205" s="87"/>
      <c r="U205" s="87"/>
      <c r="W205" s="87"/>
    </row>
    <row r="206" spans="8:23" x14ac:dyDescent="0.15">
      <c r="H206" s="87"/>
      <c r="J206" s="87"/>
      <c r="L206" s="87"/>
      <c r="O206" s="87"/>
      <c r="Q206" s="87"/>
      <c r="S206" s="87"/>
      <c r="U206" s="87"/>
      <c r="W206" s="87"/>
    </row>
    <row r="207" spans="8:23" x14ac:dyDescent="0.15">
      <c r="H207" s="87"/>
      <c r="J207" s="87"/>
      <c r="L207" s="87"/>
      <c r="O207" s="87"/>
      <c r="Q207" s="87"/>
      <c r="S207" s="87"/>
      <c r="U207" s="87"/>
      <c r="W207" s="87"/>
    </row>
    <row r="208" spans="8:23" x14ac:dyDescent="0.15">
      <c r="H208" s="87"/>
      <c r="J208" s="87"/>
      <c r="L208" s="87"/>
      <c r="O208" s="87"/>
      <c r="Q208" s="87"/>
      <c r="S208" s="87"/>
      <c r="U208" s="87"/>
      <c r="W208" s="87"/>
    </row>
    <row r="209" spans="8:23" x14ac:dyDescent="0.15">
      <c r="H209" s="87"/>
      <c r="J209" s="87"/>
      <c r="L209" s="87"/>
      <c r="O209" s="87"/>
      <c r="Q209" s="87"/>
      <c r="S209" s="87"/>
      <c r="U209" s="87"/>
      <c r="W209" s="87"/>
    </row>
    <row r="210" spans="8:23" x14ac:dyDescent="0.15">
      <c r="H210" s="87"/>
      <c r="J210" s="87"/>
      <c r="L210" s="87"/>
      <c r="O210" s="87"/>
      <c r="Q210" s="87"/>
      <c r="S210" s="87"/>
      <c r="U210" s="87"/>
      <c r="W210" s="87"/>
    </row>
    <row r="211" spans="8:23" x14ac:dyDescent="0.15">
      <c r="H211" s="87"/>
      <c r="J211" s="87"/>
      <c r="L211" s="87"/>
      <c r="O211" s="87"/>
      <c r="Q211" s="87"/>
      <c r="S211" s="87"/>
      <c r="U211" s="87"/>
      <c r="W211" s="87"/>
    </row>
    <row r="212" spans="8:23" x14ac:dyDescent="0.15">
      <c r="H212" s="87"/>
      <c r="J212" s="87"/>
      <c r="L212" s="87"/>
      <c r="O212" s="87"/>
      <c r="Q212" s="87"/>
      <c r="S212" s="87"/>
      <c r="U212" s="87"/>
      <c r="W212" s="87"/>
    </row>
    <row r="213" spans="8:23" x14ac:dyDescent="0.15">
      <c r="H213" s="87"/>
      <c r="J213" s="87"/>
      <c r="L213" s="87"/>
      <c r="O213" s="87"/>
      <c r="Q213" s="87"/>
      <c r="S213" s="87"/>
      <c r="U213" s="87"/>
      <c r="W213" s="87"/>
    </row>
    <row r="214" spans="8:23" x14ac:dyDescent="0.15">
      <c r="H214" s="87"/>
      <c r="J214" s="87"/>
      <c r="L214" s="87"/>
      <c r="O214" s="87"/>
      <c r="Q214" s="87"/>
      <c r="S214" s="87"/>
      <c r="U214" s="87"/>
      <c r="W214" s="87"/>
    </row>
    <row r="215" spans="8:23" x14ac:dyDescent="0.15">
      <c r="H215" s="87"/>
      <c r="J215" s="87"/>
      <c r="L215" s="87"/>
      <c r="O215" s="87"/>
      <c r="Q215" s="87"/>
      <c r="S215" s="87"/>
      <c r="U215" s="87"/>
      <c r="W215" s="87"/>
    </row>
    <row r="216" spans="8:23" x14ac:dyDescent="0.15">
      <c r="H216" s="87"/>
      <c r="J216" s="87"/>
      <c r="L216" s="87"/>
      <c r="O216" s="87"/>
      <c r="Q216" s="87"/>
      <c r="S216" s="87"/>
      <c r="U216" s="87"/>
      <c r="W216" s="87"/>
    </row>
    <row r="217" spans="8:23" x14ac:dyDescent="0.15">
      <c r="H217" s="87"/>
      <c r="J217" s="87"/>
      <c r="L217" s="87"/>
      <c r="O217" s="87"/>
      <c r="Q217" s="87"/>
      <c r="S217" s="87"/>
      <c r="U217" s="87"/>
      <c r="W217" s="87"/>
    </row>
    <row r="218" spans="8:23" x14ac:dyDescent="0.15">
      <c r="H218" s="87"/>
      <c r="J218" s="87"/>
      <c r="L218" s="87"/>
      <c r="O218" s="87"/>
      <c r="Q218" s="87"/>
      <c r="S218" s="87"/>
      <c r="U218" s="87"/>
      <c r="W218" s="87"/>
    </row>
    <row r="219" spans="8:23" x14ac:dyDescent="0.15">
      <c r="H219" s="87"/>
      <c r="J219" s="87"/>
      <c r="L219" s="87"/>
      <c r="O219" s="87"/>
      <c r="Q219" s="87"/>
      <c r="S219" s="87"/>
      <c r="U219" s="87"/>
      <c r="W219" s="87"/>
    </row>
    <row r="220" spans="8:23" x14ac:dyDescent="0.15">
      <c r="H220" s="87"/>
      <c r="J220" s="87"/>
      <c r="L220" s="87"/>
      <c r="O220" s="87"/>
      <c r="Q220" s="87"/>
      <c r="S220" s="87"/>
      <c r="U220" s="87"/>
      <c r="W220" s="87"/>
    </row>
    <row r="221" spans="8:23" x14ac:dyDescent="0.15">
      <c r="H221" s="87"/>
      <c r="J221" s="87"/>
      <c r="L221" s="87"/>
      <c r="O221" s="87"/>
      <c r="Q221" s="87"/>
      <c r="S221" s="87"/>
      <c r="U221" s="87"/>
      <c r="W221" s="87"/>
    </row>
    <row r="222" spans="8:23" x14ac:dyDescent="0.15">
      <c r="H222" s="87"/>
      <c r="J222" s="87"/>
      <c r="L222" s="87"/>
      <c r="O222" s="87"/>
      <c r="Q222" s="87"/>
      <c r="S222" s="87"/>
      <c r="U222" s="87"/>
      <c r="W222" s="87"/>
    </row>
    <row r="223" spans="8:23" x14ac:dyDescent="0.15">
      <c r="H223" s="87"/>
      <c r="J223" s="87"/>
      <c r="L223" s="87"/>
      <c r="O223" s="87"/>
      <c r="Q223" s="87"/>
      <c r="S223" s="87"/>
      <c r="U223" s="87"/>
      <c r="W223" s="87"/>
    </row>
    <row r="224" spans="8:23" x14ac:dyDescent="0.15">
      <c r="H224" s="87"/>
      <c r="J224" s="87"/>
      <c r="L224" s="87"/>
      <c r="O224" s="87"/>
      <c r="Q224" s="87"/>
      <c r="S224" s="87"/>
      <c r="U224" s="87"/>
      <c r="W224" s="87"/>
    </row>
    <row r="225" spans="8:23" x14ac:dyDescent="0.15">
      <c r="H225" s="87"/>
      <c r="J225" s="87"/>
      <c r="L225" s="87"/>
      <c r="O225" s="87"/>
      <c r="Q225" s="87"/>
      <c r="S225" s="87"/>
      <c r="U225" s="87"/>
      <c r="W225" s="87"/>
    </row>
    <row r="226" spans="8:23" x14ac:dyDescent="0.15">
      <c r="H226" s="87"/>
      <c r="J226" s="87"/>
      <c r="L226" s="87"/>
      <c r="O226" s="87"/>
      <c r="Q226" s="87"/>
      <c r="S226" s="87"/>
      <c r="U226" s="87"/>
      <c r="W226" s="87"/>
    </row>
    <row r="227" spans="8:23" x14ac:dyDescent="0.15">
      <c r="H227" s="87"/>
      <c r="J227" s="87"/>
      <c r="L227" s="87"/>
      <c r="O227" s="87"/>
      <c r="Q227" s="87"/>
      <c r="S227" s="87"/>
      <c r="U227" s="87"/>
      <c r="W227" s="87"/>
    </row>
    <row r="228" spans="8:23" x14ac:dyDescent="0.15">
      <c r="H228" s="87"/>
      <c r="J228" s="87"/>
      <c r="L228" s="87"/>
      <c r="O228" s="87"/>
      <c r="Q228" s="87"/>
      <c r="S228" s="87"/>
      <c r="U228" s="87"/>
      <c r="W228" s="87"/>
    </row>
    <row r="229" spans="8:23" x14ac:dyDescent="0.15">
      <c r="H229" s="87"/>
      <c r="J229" s="87"/>
      <c r="L229" s="87"/>
      <c r="O229" s="87"/>
      <c r="Q229" s="87"/>
      <c r="S229" s="87"/>
      <c r="U229" s="87"/>
      <c r="W229" s="87"/>
    </row>
    <row r="230" spans="8:23" x14ac:dyDescent="0.15">
      <c r="H230" s="87"/>
      <c r="J230" s="87"/>
      <c r="L230" s="87"/>
      <c r="O230" s="87"/>
      <c r="Q230" s="87"/>
      <c r="S230" s="87"/>
      <c r="U230" s="87"/>
      <c r="W230" s="87"/>
    </row>
    <row r="231" spans="8:23" x14ac:dyDescent="0.15">
      <c r="H231" s="87"/>
      <c r="J231" s="87"/>
      <c r="L231" s="87"/>
      <c r="O231" s="87"/>
      <c r="Q231" s="87"/>
      <c r="S231" s="87"/>
      <c r="U231" s="87"/>
      <c r="W231" s="87"/>
    </row>
    <row r="232" spans="8:23" x14ac:dyDescent="0.15">
      <c r="H232" s="87"/>
      <c r="J232" s="87"/>
      <c r="L232" s="87"/>
      <c r="O232" s="87"/>
      <c r="Q232" s="87"/>
      <c r="S232" s="87"/>
      <c r="U232" s="87"/>
      <c r="W232" s="87"/>
    </row>
    <row r="233" spans="8:23" x14ac:dyDescent="0.15">
      <c r="H233" s="87"/>
      <c r="J233" s="87"/>
      <c r="L233" s="87"/>
      <c r="O233" s="87"/>
      <c r="Q233" s="87"/>
      <c r="S233" s="87"/>
      <c r="U233" s="87"/>
      <c r="W233" s="87"/>
    </row>
    <row r="234" spans="8:23" x14ac:dyDescent="0.15">
      <c r="H234" s="87"/>
      <c r="J234" s="87"/>
      <c r="L234" s="87"/>
      <c r="O234" s="87"/>
      <c r="Q234" s="87"/>
      <c r="S234" s="87"/>
      <c r="U234" s="87"/>
      <c r="W234" s="87"/>
    </row>
    <row r="235" spans="8:23" x14ac:dyDescent="0.15">
      <c r="H235" s="87"/>
      <c r="J235" s="87"/>
      <c r="L235" s="87"/>
      <c r="O235" s="87"/>
      <c r="Q235" s="87"/>
      <c r="S235" s="87"/>
      <c r="U235" s="87"/>
      <c r="W235" s="87"/>
    </row>
    <row r="236" spans="8:23" x14ac:dyDescent="0.15">
      <c r="H236" s="87"/>
      <c r="J236" s="87"/>
      <c r="L236" s="87"/>
      <c r="O236" s="87"/>
      <c r="Q236" s="87"/>
      <c r="S236" s="87"/>
      <c r="U236" s="87"/>
      <c r="W236" s="87"/>
    </row>
    <row r="237" spans="8:23" x14ac:dyDescent="0.15">
      <c r="H237" s="87"/>
      <c r="J237" s="87"/>
      <c r="L237" s="87"/>
      <c r="O237" s="87"/>
      <c r="Q237" s="87"/>
      <c r="S237" s="87"/>
      <c r="U237" s="87"/>
      <c r="W237" s="87"/>
    </row>
    <row r="238" spans="8:23" x14ac:dyDescent="0.15">
      <c r="H238" s="87"/>
      <c r="J238" s="87"/>
      <c r="L238" s="87"/>
      <c r="O238" s="87"/>
      <c r="Q238" s="87"/>
      <c r="S238" s="87"/>
      <c r="U238" s="87"/>
      <c r="W238" s="87"/>
    </row>
    <row r="239" spans="8:23" x14ac:dyDescent="0.15">
      <c r="H239" s="87"/>
      <c r="J239" s="87"/>
      <c r="L239" s="87"/>
      <c r="O239" s="87"/>
      <c r="Q239" s="87"/>
      <c r="S239" s="87"/>
      <c r="U239" s="87"/>
      <c r="W239" s="87"/>
    </row>
    <row r="240" spans="8:23" x14ac:dyDescent="0.15">
      <c r="H240" s="87"/>
      <c r="J240" s="87"/>
      <c r="L240" s="87"/>
      <c r="O240" s="87"/>
      <c r="Q240" s="87"/>
      <c r="S240" s="87"/>
      <c r="U240" s="87"/>
      <c r="W240" s="87"/>
    </row>
    <row r="241" spans="8:23" x14ac:dyDescent="0.15">
      <c r="H241" s="87"/>
      <c r="J241" s="87"/>
      <c r="L241" s="87"/>
      <c r="O241" s="87"/>
      <c r="Q241" s="87"/>
      <c r="S241" s="87"/>
      <c r="U241" s="87"/>
      <c r="W241" s="87"/>
    </row>
    <row r="242" spans="8:23" x14ac:dyDescent="0.15">
      <c r="H242" s="87"/>
      <c r="J242" s="87"/>
      <c r="L242" s="87"/>
      <c r="O242" s="87"/>
      <c r="Q242" s="87"/>
      <c r="S242" s="87"/>
      <c r="U242" s="87"/>
      <c r="W242" s="87"/>
    </row>
    <row r="243" spans="8:23" x14ac:dyDescent="0.15">
      <c r="H243" s="87"/>
      <c r="J243" s="87"/>
      <c r="L243" s="87"/>
      <c r="O243" s="87"/>
      <c r="Q243" s="87"/>
      <c r="S243" s="87"/>
      <c r="U243" s="87"/>
      <c r="W243" s="87"/>
    </row>
    <row r="244" spans="8:23" x14ac:dyDescent="0.15">
      <c r="H244" s="87"/>
      <c r="J244" s="87"/>
      <c r="L244" s="87"/>
      <c r="O244" s="87"/>
      <c r="Q244" s="87"/>
      <c r="S244" s="87"/>
      <c r="U244" s="87"/>
      <c r="W244" s="87"/>
    </row>
    <row r="245" spans="8:23" x14ac:dyDescent="0.15">
      <c r="H245" s="87"/>
      <c r="J245" s="87"/>
      <c r="L245" s="87"/>
      <c r="O245" s="87"/>
      <c r="Q245" s="87"/>
      <c r="S245" s="87"/>
      <c r="U245" s="87"/>
      <c r="W245" s="87"/>
    </row>
    <row r="246" spans="8:23" x14ac:dyDescent="0.15">
      <c r="H246" s="87"/>
      <c r="J246" s="87"/>
      <c r="L246" s="87"/>
      <c r="O246" s="87"/>
      <c r="Q246" s="87"/>
      <c r="S246" s="87"/>
      <c r="U246" s="87"/>
      <c r="W246" s="87"/>
    </row>
    <row r="247" spans="8:23" x14ac:dyDescent="0.15">
      <c r="H247" s="87"/>
      <c r="J247" s="87"/>
      <c r="L247" s="87"/>
      <c r="O247" s="87"/>
      <c r="Q247" s="87"/>
      <c r="S247" s="87"/>
      <c r="U247" s="87"/>
      <c r="W247" s="87"/>
    </row>
    <row r="248" spans="8:23" x14ac:dyDescent="0.15">
      <c r="H248" s="87"/>
      <c r="J248" s="87"/>
      <c r="L248" s="87"/>
      <c r="O248" s="87"/>
      <c r="Q248" s="87"/>
      <c r="S248" s="87"/>
      <c r="U248" s="87"/>
      <c r="W248" s="87"/>
    </row>
    <row r="249" spans="8:23" x14ac:dyDescent="0.15">
      <c r="H249" s="87"/>
      <c r="J249" s="87"/>
      <c r="L249" s="87"/>
      <c r="O249" s="87"/>
      <c r="Q249" s="87"/>
      <c r="S249" s="87"/>
      <c r="U249" s="87"/>
      <c r="W249" s="87"/>
    </row>
    <row r="250" spans="8:23" x14ac:dyDescent="0.15">
      <c r="H250" s="87"/>
      <c r="J250" s="87"/>
      <c r="L250" s="87"/>
      <c r="O250" s="87"/>
      <c r="Q250" s="87"/>
      <c r="S250" s="87"/>
      <c r="U250" s="87"/>
      <c r="W250" s="87"/>
    </row>
    <row r="251" spans="8:23" x14ac:dyDescent="0.15">
      <c r="H251" s="87"/>
      <c r="J251" s="87"/>
      <c r="L251" s="87"/>
      <c r="O251" s="87"/>
      <c r="Q251" s="87"/>
      <c r="S251" s="87"/>
      <c r="U251" s="87"/>
      <c r="W251" s="87"/>
    </row>
    <row r="252" spans="8:23" x14ac:dyDescent="0.15">
      <c r="H252" s="87"/>
      <c r="J252" s="87"/>
      <c r="L252" s="87"/>
      <c r="O252" s="87"/>
      <c r="Q252" s="87"/>
      <c r="S252" s="87"/>
      <c r="U252" s="87"/>
      <c r="W252" s="87"/>
    </row>
    <row r="253" spans="8:23" x14ac:dyDescent="0.15">
      <c r="H253" s="87"/>
      <c r="J253" s="87"/>
      <c r="L253" s="87"/>
      <c r="O253" s="87"/>
      <c r="Q253" s="87"/>
      <c r="S253" s="87"/>
      <c r="U253" s="87"/>
      <c r="W253" s="87"/>
    </row>
    <row r="254" spans="8:23" x14ac:dyDescent="0.15">
      <c r="H254" s="87"/>
      <c r="J254" s="87"/>
      <c r="L254" s="87"/>
      <c r="O254" s="87"/>
      <c r="Q254" s="87"/>
      <c r="S254" s="87"/>
      <c r="U254" s="87"/>
      <c r="W254" s="87"/>
    </row>
    <row r="255" spans="8:23" x14ac:dyDescent="0.15">
      <c r="H255" s="87"/>
      <c r="J255" s="87"/>
      <c r="L255" s="87"/>
      <c r="O255" s="87"/>
      <c r="Q255" s="87"/>
      <c r="S255" s="87"/>
      <c r="U255" s="87"/>
      <c r="W255" s="87"/>
    </row>
    <row r="256" spans="8:23" x14ac:dyDescent="0.15">
      <c r="H256" s="87"/>
      <c r="J256" s="87"/>
      <c r="L256" s="87"/>
      <c r="O256" s="87"/>
      <c r="Q256" s="87"/>
      <c r="S256" s="87"/>
      <c r="U256" s="87"/>
      <c r="W256" s="87"/>
    </row>
    <row r="257" spans="8:23" x14ac:dyDescent="0.15">
      <c r="H257" s="87"/>
      <c r="J257" s="87"/>
      <c r="L257" s="87"/>
      <c r="O257" s="87"/>
      <c r="Q257" s="87"/>
      <c r="S257" s="87"/>
      <c r="U257" s="87"/>
      <c r="W257" s="87"/>
    </row>
    <row r="258" spans="8:23" x14ac:dyDescent="0.15">
      <c r="H258" s="87"/>
      <c r="J258" s="87"/>
      <c r="L258" s="87"/>
      <c r="O258" s="87"/>
      <c r="Q258" s="87"/>
      <c r="S258" s="87"/>
      <c r="U258" s="87"/>
      <c r="W258" s="87"/>
    </row>
    <row r="259" spans="8:23" x14ac:dyDescent="0.15">
      <c r="H259" s="87"/>
      <c r="J259" s="87"/>
      <c r="L259" s="87"/>
      <c r="O259" s="87"/>
      <c r="Q259" s="87"/>
      <c r="S259" s="87"/>
      <c r="U259" s="87"/>
      <c r="W259" s="87"/>
    </row>
    <row r="260" spans="8:23" x14ac:dyDescent="0.15">
      <c r="H260" s="87"/>
      <c r="J260" s="87"/>
      <c r="L260" s="87"/>
      <c r="O260" s="87"/>
      <c r="Q260" s="87"/>
      <c r="S260" s="87"/>
      <c r="U260" s="87"/>
      <c r="W260" s="87"/>
    </row>
    <row r="261" spans="8:23" x14ac:dyDescent="0.15">
      <c r="H261" s="87"/>
      <c r="J261" s="87"/>
      <c r="L261" s="87"/>
      <c r="O261" s="87"/>
      <c r="Q261" s="87"/>
      <c r="S261" s="87"/>
      <c r="U261" s="87"/>
      <c r="W261" s="87"/>
    </row>
    <row r="262" spans="8:23" x14ac:dyDescent="0.15">
      <c r="H262" s="87"/>
      <c r="J262" s="87"/>
      <c r="L262" s="87"/>
      <c r="O262" s="87"/>
      <c r="Q262" s="87"/>
      <c r="S262" s="87"/>
      <c r="U262" s="87"/>
      <c r="W262" s="87"/>
    </row>
    <row r="263" spans="8:23" x14ac:dyDescent="0.15">
      <c r="H263" s="87"/>
      <c r="J263" s="87"/>
      <c r="L263" s="87"/>
      <c r="O263" s="87"/>
      <c r="Q263" s="87"/>
      <c r="S263" s="87"/>
      <c r="U263" s="87"/>
      <c r="W263" s="87"/>
    </row>
    <row r="264" spans="8:23" x14ac:dyDescent="0.15">
      <c r="H264" s="87"/>
      <c r="J264" s="87"/>
      <c r="L264" s="87"/>
      <c r="O264" s="87"/>
      <c r="Q264" s="87"/>
      <c r="S264" s="87"/>
      <c r="U264" s="87"/>
      <c r="W264" s="87"/>
    </row>
    <row r="265" spans="8:23" x14ac:dyDescent="0.15">
      <c r="H265" s="87"/>
      <c r="J265" s="87"/>
      <c r="L265" s="87"/>
      <c r="O265" s="87"/>
      <c r="Q265" s="87"/>
      <c r="S265" s="87"/>
      <c r="U265" s="87"/>
      <c r="W265" s="87"/>
    </row>
    <row r="266" spans="8:23" x14ac:dyDescent="0.15">
      <c r="H266" s="87"/>
      <c r="J266" s="87"/>
      <c r="L266" s="87"/>
      <c r="O266" s="87"/>
      <c r="Q266" s="87"/>
      <c r="S266" s="87"/>
      <c r="U266" s="87"/>
      <c r="W266" s="87"/>
    </row>
    <row r="267" spans="8:23" x14ac:dyDescent="0.15">
      <c r="H267" s="87"/>
      <c r="J267" s="87"/>
      <c r="L267" s="87"/>
      <c r="O267" s="87"/>
      <c r="Q267" s="87"/>
      <c r="S267" s="87"/>
      <c r="U267" s="87"/>
      <c r="W267" s="87"/>
    </row>
    <row r="268" spans="8:23" x14ac:dyDescent="0.15">
      <c r="H268" s="87"/>
      <c r="J268" s="87"/>
      <c r="L268" s="87"/>
      <c r="O268" s="87"/>
      <c r="Q268" s="87"/>
      <c r="S268" s="87"/>
      <c r="U268" s="87"/>
      <c r="W268" s="87"/>
    </row>
    <row r="269" spans="8:23" x14ac:dyDescent="0.15">
      <c r="H269" s="87"/>
      <c r="J269" s="87"/>
      <c r="L269" s="87"/>
      <c r="O269" s="87"/>
      <c r="Q269" s="87"/>
      <c r="S269" s="87"/>
      <c r="U269" s="87"/>
      <c r="W269" s="87"/>
    </row>
    <row r="270" spans="8:23" x14ac:dyDescent="0.15">
      <c r="H270" s="87"/>
      <c r="J270" s="87"/>
      <c r="L270" s="87"/>
      <c r="O270" s="87"/>
      <c r="Q270" s="87"/>
      <c r="S270" s="87"/>
      <c r="U270" s="87"/>
      <c r="W270" s="87"/>
    </row>
    <row r="271" spans="8:23" x14ac:dyDescent="0.15">
      <c r="H271" s="87"/>
      <c r="J271" s="87"/>
      <c r="L271" s="87"/>
      <c r="O271" s="87"/>
      <c r="Q271" s="87"/>
      <c r="S271" s="87"/>
      <c r="U271" s="87"/>
      <c r="W271" s="87"/>
    </row>
    <row r="272" spans="8:23" x14ac:dyDescent="0.15">
      <c r="H272" s="87"/>
      <c r="J272" s="87"/>
      <c r="L272" s="87"/>
      <c r="O272" s="87"/>
      <c r="Q272" s="87"/>
      <c r="S272" s="87"/>
      <c r="U272" s="87"/>
      <c r="W272" s="87"/>
    </row>
    <row r="273" spans="8:23" x14ac:dyDescent="0.15">
      <c r="H273" s="87"/>
      <c r="J273" s="87"/>
      <c r="L273" s="87"/>
      <c r="O273" s="87"/>
      <c r="Q273" s="87"/>
      <c r="S273" s="87"/>
      <c r="U273" s="87"/>
      <c r="W273" s="87"/>
    </row>
    <row r="274" spans="8:23" x14ac:dyDescent="0.15">
      <c r="H274" s="87"/>
      <c r="J274" s="87"/>
      <c r="L274" s="87"/>
      <c r="O274" s="87"/>
      <c r="Q274" s="87"/>
      <c r="S274" s="87"/>
      <c r="U274" s="87"/>
      <c r="W274" s="87"/>
    </row>
    <row r="275" spans="8:23" x14ac:dyDescent="0.15">
      <c r="H275" s="87"/>
      <c r="J275" s="87"/>
      <c r="L275" s="87"/>
      <c r="O275" s="87"/>
      <c r="Q275" s="87"/>
      <c r="S275" s="87"/>
      <c r="U275" s="87"/>
      <c r="W275" s="87"/>
    </row>
    <row r="276" spans="8:23" x14ac:dyDescent="0.15">
      <c r="H276" s="87"/>
      <c r="J276" s="87"/>
      <c r="L276" s="87"/>
      <c r="O276" s="87"/>
      <c r="Q276" s="87"/>
      <c r="S276" s="87"/>
      <c r="U276" s="87"/>
      <c r="W276" s="87"/>
    </row>
    <row r="277" spans="8:23" x14ac:dyDescent="0.15">
      <c r="H277" s="87"/>
      <c r="J277" s="87"/>
      <c r="L277" s="87"/>
      <c r="O277" s="87"/>
      <c r="Q277" s="87"/>
      <c r="S277" s="87"/>
      <c r="U277" s="87"/>
      <c r="W277" s="87"/>
    </row>
    <row r="278" spans="8:23" x14ac:dyDescent="0.15">
      <c r="H278" s="87"/>
      <c r="J278" s="87"/>
      <c r="L278" s="87"/>
      <c r="O278" s="87"/>
      <c r="Q278" s="87"/>
      <c r="S278" s="87"/>
      <c r="U278" s="87"/>
      <c r="W278" s="87"/>
    </row>
    <row r="279" spans="8:23" x14ac:dyDescent="0.15">
      <c r="H279" s="87"/>
      <c r="J279" s="87"/>
      <c r="L279" s="87"/>
      <c r="O279" s="87"/>
      <c r="Q279" s="87"/>
      <c r="S279" s="87"/>
      <c r="U279" s="87"/>
      <c r="W279" s="87"/>
    </row>
    <row r="280" spans="8:23" x14ac:dyDescent="0.15">
      <c r="H280" s="87"/>
      <c r="J280" s="87"/>
      <c r="L280" s="87"/>
      <c r="O280" s="87"/>
      <c r="Q280" s="87"/>
      <c r="S280" s="87"/>
      <c r="U280" s="87"/>
      <c r="W280" s="87"/>
    </row>
    <row r="281" spans="8:23" x14ac:dyDescent="0.15">
      <c r="H281" s="87"/>
      <c r="J281" s="87"/>
      <c r="L281" s="87"/>
      <c r="O281" s="87"/>
      <c r="Q281" s="87"/>
      <c r="S281" s="87"/>
      <c r="U281" s="87"/>
      <c r="W281" s="87"/>
    </row>
    <row r="282" spans="8:23" x14ac:dyDescent="0.15">
      <c r="H282" s="87"/>
      <c r="J282" s="87"/>
      <c r="L282" s="87"/>
      <c r="O282" s="87"/>
      <c r="Q282" s="87"/>
      <c r="S282" s="87"/>
      <c r="U282" s="87"/>
      <c r="W282" s="87"/>
    </row>
    <row r="283" spans="8:23" x14ac:dyDescent="0.15">
      <c r="H283" s="87"/>
      <c r="J283" s="87"/>
      <c r="L283" s="87"/>
      <c r="O283" s="87"/>
      <c r="Q283" s="87"/>
      <c r="S283" s="87"/>
      <c r="U283" s="87"/>
      <c r="W283" s="87"/>
    </row>
    <row r="284" spans="8:23" x14ac:dyDescent="0.15">
      <c r="H284" s="87"/>
      <c r="J284" s="87"/>
      <c r="L284" s="87"/>
      <c r="O284" s="87"/>
      <c r="Q284" s="87"/>
      <c r="S284" s="87"/>
      <c r="U284" s="87"/>
      <c r="W284" s="87"/>
    </row>
    <row r="285" spans="8:23" x14ac:dyDescent="0.15">
      <c r="H285" s="87"/>
      <c r="J285" s="87"/>
      <c r="L285" s="87"/>
      <c r="O285" s="87"/>
      <c r="Q285" s="87"/>
      <c r="S285" s="87"/>
      <c r="U285" s="87"/>
      <c r="W285" s="87"/>
    </row>
    <row r="286" spans="8:23" x14ac:dyDescent="0.15">
      <c r="H286" s="87"/>
      <c r="J286" s="87"/>
      <c r="L286" s="87"/>
      <c r="O286" s="87"/>
      <c r="Q286" s="87"/>
      <c r="S286" s="87"/>
      <c r="U286" s="87"/>
      <c r="W286" s="87"/>
    </row>
    <row r="287" spans="8:23" x14ac:dyDescent="0.15">
      <c r="H287" s="87"/>
      <c r="J287" s="87"/>
      <c r="L287" s="87"/>
      <c r="O287" s="87"/>
      <c r="Q287" s="87"/>
      <c r="S287" s="87"/>
      <c r="U287" s="87"/>
      <c r="W287" s="87"/>
    </row>
    <row r="288" spans="8:23" x14ac:dyDescent="0.15">
      <c r="H288" s="87"/>
      <c r="J288" s="87"/>
      <c r="L288" s="87"/>
      <c r="O288" s="87"/>
      <c r="Q288" s="87"/>
      <c r="S288" s="87"/>
      <c r="U288" s="87"/>
      <c r="W288" s="87"/>
    </row>
    <row r="289" spans="8:23" x14ac:dyDescent="0.15">
      <c r="H289" s="87"/>
      <c r="J289" s="87"/>
      <c r="L289" s="87"/>
      <c r="O289" s="87"/>
      <c r="Q289" s="87"/>
      <c r="S289" s="87"/>
      <c r="U289" s="87"/>
      <c r="W289" s="87"/>
    </row>
    <row r="290" spans="8:23" x14ac:dyDescent="0.15">
      <c r="H290" s="87"/>
      <c r="J290" s="87"/>
      <c r="L290" s="87"/>
      <c r="O290" s="87"/>
      <c r="Q290" s="87"/>
      <c r="S290" s="87"/>
      <c r="U290" s="87"/>
      <c r="W290" s="87"/>
    </row>
    <row r="291" spans="8:23" x14ac:dyDescent="0.15">
      <c r="H291" s="87"/>
      <c r="J291" s="87"/>
      <c r="L291" s="87"/>
      <c r="O291" s="87"/>
      <c r="Q291" s="87"/>
      <c r="S291" s="87"/>
      <c r="U291" s="87"/>
      <c r="W291" s="87"/>
    </row>
    <row r="292" spans="8:23" x14ac:dyDescent="0.15">
      <c r="H292" s="87"/>
      <c r="J292" s="87"/>
      <c r="L292" s="87"/>
      <c r="O292" s="87"/>
      <c r="Q292" s="87"/>
      <c r="S292" s="87"/>
      <c r="U292" s="87"/>
      <c r="W292" s="87"/>
    </row>
    <row r="293" spans="8:23" x14ac:dyDescent="0.15">
      <c r="H293" s="87"/>
      <c r="J293" s="87"/>
      <c r="L293" s="87"/>
      <c r="O293" s="87"/>
      <c r="Q293" s="87"/>
      <c r="S293" s="87"/>
      <c r="U293" s="87"/>
      <c r="W293" s="87"/>
    </row>
    <row r="294" spans="8:23" x14ac:dyDescent="0.15">
      <c r="H294" s="87"/>
      <c r="J294" s="87"/>
      <c r="L294" s="87"/>
      <c r="O294" s="87"/>
      <c r="Q294" s="87"/>
      <c r="S294" s="87"/>
      <c r="U294" s="87"/>
      <c r="W294" s="87"/>
    </row>
    <row r="295" spans="8:23" x14ac:dyDescent="0.15">
      <c r="H295" s="87"/>
      <c r="J295" s="87"/>
      <c r="L295" s="87"/>
      <c r="O295" s="87"/>
      <c r="Q295" s="87"/>
      <c r="S295" s="87"/>
      <c r="U295" s="87"/>
      <c r="W295" s="87"/>
    </row>
    <row r="296" spans="8:23" x14ac:dyDescent="0.15">
      <c r="H296" s="87"/>
      <c r="J296" s="87"/>
      <c r="L296" s="87"/>
      <c r="O296" s="87"/>
      <c r="Q296" s="87"/>
      <c r="S296" s="87"/>
      <c r="U296" s="87"/>
      <c r="W296" s="87"/>
    </row>
    <row r="297" spans="8:23" x14ac:dyDescent="0.15">
      <c r="H297" s="87"/>
      <c r="J297" s="87"/>
      <c r="L297" s="87"/>
      <c r="O297" s="87"/>
      <c r="Q297" s="87"/>
      <c r="S297" s="87"/>
      <c r="U297" s="87"/>
      <c r="W297" s="87"/>
    </row>
    <row r="298" spans="8:23" x14ac:dyDescent="0.15">
      <c r="H298" s="87"/>
      <c r="J298" s="87"/>
      <c r="L298" s="87"/>
      <c r="O298" s="87"/>
      <c r="Q298" s="87"/>
      <c r="S298" s="87"/>
      <c r="U298" s="87"/>
      <c r="W298" s="87"/>
    </row>
    <row r="299" spans="8:23" x14ac:dyDescent="0.15">
      <c r="H299" s="87"/>
      <c r="J299" s="87"/>
      <c r="L299" s="87"/>
      <c r="O299" s="87"/>
      <c r="Q299" s="87"/>
      <c r="S299" s="87"/>
      <c r="U299" s="87"/>
      <c r="W299" s="87"/>
    </row>
    <row r="300" spans="8:23" x14ac:dyDescent="0.15">
      <c r="H300" s="87"/>
      <c r="J300" s="87"/>
      <c r="L300" s="87"/>
      <c r="O300" s="87"/>
      <c r="Q300" s="87"/>
      <c r="S300" s="87"/>
      <c r="U300" s="87"/>
      <c r="W300" s="87"/>
    </row>
    <row r="301" spans="8:23" x14ac:dyDescent="0.15">
      <c r="H301" s="87"/>
      <c r="J301" s="87"/>
      <c r="L301" s="87"/>
      <c r="O301" s="87"/>
      <c r="Q301" s="87"/>
      <c r="S301" s="87"/>
      <c r="U301" s="87"/>
      <c r="W301" s="87"/>
    </row>
    <row r="302" spans="8:23" x14ac:dyDescent="0.15">
      <c r="H302" s="87"/>
      <c r="J302" s="87"/>
      <c r="L302" s="87"/>
      <c r="O302" s="87"/>
      <c r="Q302" s="87"/>
      <c r="S302" s="87"/>
      <c r="U302" s="87"/>
      <c r="W302" s="87"/>
    </row>
    <row r="303" spans="8:23" x14ac:dyDescent="0.15">
      <c r="H303" s="87"/>
      <c r="J303" s="87"/>
      <c r="L303" s="87"/>
      <c r="O303" s="87"/>
      <c r="Q303" s="87"/>
      <c r="S303" s="87"/>
      <c r="U303" s="87"/>
      <c r="W303" s="87"/>
    </row>
  </sheetData>
  <mergeCells count="19">
    <mergeCell ref="L7:M7"/>
    <mergeCell ref="B7:B8"/>
    <mergeCell ref="C7:C8"/>
    <mergeCell ref="D7:D8"/>
    <mergeCell ref="E7:E8"/>
    <mergeCell ref="F7:F8"/>
    <mergeCell ref="G7:G8"/>
    <mergeCell ref="B17:G17"/>
    <mergeCell ref="B20:G21"/>
    <mergeCell ref="H20:I20"/>
    <mergeCell ref="J20:K20"/>
    <mergeCell ref="H7:I7"/>
    <mergeCell ref="J7:K7"/>
    <mergeCell ref="B31:G31"/>
    <mergeCell ref="H31:I31"/>
    <mergeCell ref="J31:K31"/>
    <mergeCell ref="L31:M31"/>
    <mergeCell ref="L20:M20"/>
    <mergeCell ref="B30:G30"/>
  </mergeCells>
  <pageMargins left="0.25" right="0.25" top="0.75" bottom="0.75" header="0.3" footer="0.3"/>
  <pageSetup scale="75" orientation="landscape" r:id="rId1"/>
  <colBreaks count="1" manualBreakCount="1">
    <brk id="14"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1"/>
  <sheetViews>
    <sheetView view="pageBreakPreview" topLeftCell="B1" zoomScaleNormal="100" zoomScaleSheetLayoutView="100" workbookViewId="0">
      <selection activeCell="D30" sqref="D30"/>
    </sheetView>
  </sheetViews>
  <sheetFormatPr baseColWidth="10" defaultColWidth="11.42578125" defaultRowHeight="11.25" x14ac:dyDescent="0.15"/>
  <cols>
    <col min="1" max="1" width="4.42578125" style="17" customWidth="1"/>
    <col min="2" max="2" width="33.140625" style="17" customWidth="1"/>
    <col min="3" max="5" width="14.140625" style="34" customWidth="1"/>
    <col min="6" max="6" width="14.140625" style="17" customWidth="1"/>
    <col min="7" max="7" width="1.28515625" style="3" customWidth="1"/>
    <col min="8" max="8" width="3" style="17" customWidth="1"/>
    <col min="9" max="11" width="11.42578125" style="17"/>
    <col min="12" max="12" width="17.7109375" style="17" customWidth="1"/>
    <col min="13" max="13" width="12.42578125" style="17" bestFit="1" customWidth="1"/>
    <col min="14" max="16384" width="11.42578125" style="17"/>
  </cols>
  <sheetData>
    <row r="1" spans="1:15" s="2" customFormat="1" ht="26.25" customHeight="1" x14ac:dyDescent="0.15">
      <c r="A1" s="1"/>
      <c r="B1" s="294" t="s">
        <v>10</v>
      </c>
      <c r="C1" s="294"/>
      <c r="D1" s="294"/>
      <c r="E1" s="294"/>
      <c r="F1" s="294"/>
      <c r="I1" s="295" t="s">
        <v>88</v>
      </c>
      <c r="J1" s="295"/>
      <c r="K1" s="295"/>
      <c r="L1" s="295"/>
      <c r="M1" s="295"/>
      <c r="N1" s="295"/>
    </row>
    <row r="2" spans="1:15" s="8" customFormat="1" ht="12.75" customHeight="1" x14ac:dyDescent="0.15">
      <c r="A2" s="3"/>
      <c r="B2" s="4"/>
      <c r="C2" s="5"/>
      <c r="D2" s="6"/>
      <c r="E2" s="6"/>
      <c r="F2" s="40"/>
      <c r="I2" s="298" t="s">
        <v>83</v>
      </c>
      <c r="J2" s="299"/>
      <c r="K2" s="299"/>
      <c r="L2" s="300"/>
      <c r="M2" s="296" t="s">
        <v>84</v>
      </c>
      <c r="N2" s="296" t="s">
        <v>85</v>
      </c>
    </row>
    <row r="3" spans="1:15" s="14" customFormat="1" ht="20.100000000000001" customHeight="1" x14ac:dyDescent="0.15">
      <c r="A3" s="9"/>
      <c r="B3" s="102" t="s">
        <v>11</v>
      </c>
      <c r="C3" s="95"/>
      <c r="D3" s="91"/>
      <c r="E3" s="91"/>
      <c r="F3" s="92"/>
      <c r="G3" s="13"/>
      <c r="I3" s="301"/>
      <c r="J3" s="302"/>
      <c r="K3" s="302"/>
      <c r="L3" s="303"/>
      <c r="M3" s="297"/>
      <c r="N3" s="297"/>
      <c r="O3" s="8"/>
    </row>
    <row r="4" spans="1:15" s="14" customFormat="1" ht="20.100000000000001" customHeight="1" x14ac:dyDescent="0.25">
      <c r="A4" s="9"/>
      <c r="B4" s="102" t="s">
        <v>0</v>
      </c>
      <c r="C4" s="95"/>
      <c r="D4" s="91"/>
      <c r="E4" s="91"/>
      <c r="F4" s="92"/>
      <c r="G4" s="13"/>
      <c r="I4" s="291" t="s">
        <v>81</v>
      </c>
      <c r="J4" s="292"/>
      <c r="K4" s="292"/>
      <c r="L4" s="293"/>
      <c r="M4" s="151">
        <v>204000</v>
      </c>
      <c r="N4" s="151">
        <v>612000</v>
      </c>
    </row>
    <row r="5" spans="1:15" s="14" customFormat="1" ht="20.100000000000001" customHeight="1" x14ac:dyDescent="0.25">
      <c r="A5" s="9"/>
      <c r="B5" s="103" t="s">
        <v>38</v>
      </c>
      <c r="C5" s="90"/>
      <c r="D5" s="91"/>
      <c r="E5" s="91"/>
      <c r="F5" s="92"/>
      <c r="G5" s="13"/>
      <c r="H5" s="41"/>
      <c r="I5" s="291" t="s">
        <v>82</v>
      </c>
      <c r="J5" s="292"/>
      <c r="K5" s="292"/>
      <c r="L5" s="293"/>
      <c r="M5" s="151">
        <v>150000</v>
      </c>
      <c r="N5" s="151">
        <v>450000</v>
      </c>
    </row>
    <row r="6" spans="1:15" s="14" customFormat="1" ht="20.100000000000001" customHeight="1" x14ac:dyDescent="0.25">
      <c r="A6" s="9"/>
      <c r="B6" s="103" t="s">
        <v>62</v>
      </c>
      <c r="C6" s="90"/>
      <c r="D6" s="91"/>
      <c r="E6" s="91"/>
      <c r="F6" s="92"/>
      <c r="G6" s="13"/>
      <c r="H6" s="41"/>
    </row>
    <row r="7" spans="1:15" s="14" customFormat="1" ht="20.100000000000001" customHeight="1" x14ac:dyDescent="0.25">
      <c r="A7" s="9"/>
      <c r="B7" s="88"/>
      <c r="C7" s="42"/>
      <c r="D7" s="11"/>
      <c r="E7" s="11"/>
      <c r="F7" s="12"/>
      <c r="G7" s="13"/>
      <c r="H7" s="41"/>
    </row>
    <row r="8" spans="1:15" s="14" customFormat="1" ht="20.100000000000001" customHeight="1" x14ac:dyDescent="0.25">
      <c r="A8" s="9"/>
      <c r="B8" s="88"/>
      <c r="C8" s="42"/>
      <c r="D8" s="11"/>
      <c r="E8" s="11"/>
      <c r="F8" s="12"/>
      <c r="G8" s="13"/>
      <c r="H8" s="41"/>
    </row>
    <row r="9" spans="1:15" s="14" customFormat="1" ht="20.100000000000001" customHeight="1" x14ac:dyDescent="0.25">
      <c r="A9" s="9"/>
      <c r="B9" s="88"/>
      <c r="C9" s="42"/>
      <c r="D9" s="11"/>
      <c r="E9" s="11"/>
      <c r="F9" s="12"/>
      <c r="G9" s="13"/>
      <c r="H9" s="41"/>
    </row>
    <row r="10" spans="1:15" s="14" customFormat="1" ht="20.100000000000001" customHeight="1" x14ac:dyDescent="0.25">
      <c r="A10" s="9"/>
      <c r="B10" s="88"/>
      <c r="C10" s="42"/>
      <c r="D10" s="11"/>
      <c r="E10" s="11"/>
      <c r="F10" s="12"/>
      <c r="G10" s="13"/>
      <c r="H10" s="41"/>
    </row>
    <row r="11" spans="1:15" s="14" customFormat="1" ht="20.100000000000001" customHeight="1" x14ac:dyDescent="0.25">
      <c r="A11" s="9"/>
      <c r="B11" s="88"/>
      <c r="C11" s="90"/>
      <c r="D11" s="93"/>
      <c r="E11" s="93"/>
      <c r="F11" s="94"/>
      <c r="G11" s="13"/>
      <c r="H11" s="41"/>
    </row>
    <row r="12" spans="1:15" s="14" customFormat="1" ht="20.100000000000001" customHeight="1" x14ac:dyDescent="0.25">
      <c r="A12" s="9"/>
      <c r="B12" s="89"/>
      <c r="C12" s="90"/>
      <c r="D12" s="91"/>
      <c r="E12" s="91"/>
      <c r="F12" s="92"/>
      <c r="G12" s="13"/>
      <c r="H12" s="41"/>
    </row>
    <row r="13" spans="1:15" s="14" customFormat="1" ht="9.75" customHeight="1" x14ac:dyDescent="0.25">
      <c r="A13" s="9"/>
      <c r="B13" s="126"/>
      <c r="C13" s="9"/>
      <c r="D13" s="127"/>
      <c r="E13" s="127"/>
      <c r="F13" s="127"/>
      <c r="G13" s="13"/>
      <c r="H13" s="41"/>
    </row>
    <row r="14" spans="1:15" x14ac:dyDescent="0.15">
      <c r="A14" s="3"/>
      <c r="B14" s="46" t="s">
        <v>73</v>
      </c>
      <c r="C14" s="16"/>
      <c r="D14" s="16"/>
      <c r="E14" s="16"/>
      <c r="F14" s="3"/>
    </row>
    <row r="15" spans="1:15" s="18" customFormat="1" ht="26.45" customHeight="1" x14ac:dyDescent="0.25">
      <c r="A15" s="9"/>
      <c r="B15" s="96" t="s">
        <v>40</v>
      </c>
      <c r="C15" s="19" t="s">
        <v>7</v>
      </c>
      <c r="D15" s="20" t="s">
        <v>8</v>
      </c>
      <c r="E15" s="20" t="s">
        <v>9</v>
      </c>
      <c r="F15" s="20" t="s">
        <v>29</v>
      </c>
      <c r="G15" s="9"/>
    </row>
    <row r="16" spans="1:15" s="25" customFormat="1" ht="25.5" customHeight="1" x14ac:dyDescent="0.25">
      <c r="B16" s="23" t="s">
        <v>12</v>
      </c>
      <c r="C16" s="48">
        <f>SUM(C17:C24)</f>
        <v>0</v>
      </c>
      <c r="D16" s="48">
        <f>SUM(D17:D24)</f>
        <v>0</v>
      </c>
      <c r="E16" s="48">
        <f>SUM(E17:E24)</f>
        <v>0</v>
      </c>
      <c r="F16" s="48">
        <f>SUM(F17:F24)</f>
        <v>0</v>
      </c>
      <c r="G16" s="24"/>
    </row>
    <row r="17" spans="1:13" s="25" customFormat="1" ht="25.5" customHeight="1" x14ac:dyDescent="0.25">
      <c r="B17" s="30" t="s">
        <v>13</v>
      </c>
      <c r="C17" s="154">
        <f>+'2.1 PERSONNEL (M$)'!I17</f>
        <v>0</v>
      </c>
      <c r="D17" s="154">
        <f>+'2.1 PERSONNEL (M$)'!K17</f>
        <v>0</v>
      </c>
      <c r="E17" s="154">
        <f>+'2.1 PERSONNEL (M$)'!M17</f>
        <v>0</v>
      </c>
      <c r="F17" s="116">
        <f t="shared" ref="F17:F30" si="0">SUM(C17:E17)</f>
        <v>0</v>
      </c>
      <c r="G17" s="24"/>
    </row>
    <row r="18" spans="1:13" s="25" customFormat="1" ht="25.5" customHeight="1" x14ac:dyDescent="0.25">
      <c r="B18" s="30" t="str">
        <f>+'2.1 PERSONNEL (M$)'!B22</f>
        <v xml:space="preserve">Postdocs </v>
      </c>
      <c r="C18" s="154">
        <f>+'2.1 PERSONNEL (M$)'!I22</f>
        <v>0</v>
      </c>
      <c r="D18" s="154">
        <f>+'2.1 PERSONNEL (M$)'!K22</f>
        <v>0</v>
      </c>
      <c r="E18" s="154">
        <f>+'2.1 PERSONNEL (M$)'!M22</f>
        <v>0</v>
      </c>
      <c r="F18" s="116">
        <f t="shared" si="0"/>
        <v>0</v>
      </c>
      <c r="G18" s="24"/>
    </row>
    <row r="19" spans="1:13" s="25" customFormat="1" ht="25.5" customHeight="1" x14ac:dyDescent="0.25">
      <c r="B19" s="30" t="str">
        <f>+'2.1 PERSONNEL (M$)'!B23</f>
        <v>PhD Thesis Students</v>
      </c>
      <c r="C19" s="154">
        <f>+'2.1 PERSONNEL (M$)'!I23</f>
        <v>0</v>
      </c>
      <c r="D19" s="154">
        <f>+'2.1 PERSONNEL (M$)'!K23</f>
        <v>0</v>
      </c>
      <c r="E19" s="154">
        <f>+'2.1 PERSONNEL (M$)'!M23</f>
        <v>0</v>
      </c>
      <c r="F19" s="116">
        <f t="shared" si="0"/>
        <v>0</v>
      </c>
      <c r="G19" s="24"/>
    </row>
    <row r="20" spans="1:13" s="25" customFormat="1" ht="25.5" customHeight="1" x14ac:dyDescent="0.25">
      <c r="B20" s="30" t="str">
        <f>+'2.1 PERSONNEL (M$)'!B24</f>
        <v>Master Thesis Students</v>
      </c>
      <c r="C20" s="154">
        <f>+'2.1 PERSONNEL (M$)'!I24</f>
        <v>0</v>
      </c>
      <c r="D20" s="154">
        <f>+'2.1 PERSONNEL (M$)'!K24</f>
        <v>0</v>
      </c>
      <c r="E20" s="154">
        <f>+'2.1 PERSONNEL (M$)'!M24</f>
        <v>0</v>
      </c>
      <c r="F20" s="116">
        <f t="shared" si="0"/>
        <v>0</v>
      </c>
      <c r="G20" s="24"/>
    </row>
    <row r="21" spans="1:13" s="25" customFormat="1" ht="25.5" customHeight="1" x14ac:dyDescent="0.25">
      <c r="B21" s="30" t="str">
        <f>+'2.1 PERSONNEL (M$)'!B25</f>
        <v>Undergraduated Thesis Students</v>
      </c>
      <c r="C21" s="154">
        <f>+'2.1 PERSONNEL (M$)'!I25</f>
        <v>0</v>
      </c>
      <c r="D21" s="154">
        <f>+'2.1 PERSONNEL (M$)'!K25</f>
        <v>0</v>
      </c>
      <c r="E21" s="154">
        <f>+'2.1 PERSONNEL (M$)'!M25</f>
        <v>0</v>
      </c>
      <c r="F21" s="116">
        <f t="shared" si="0"/>
        <v>0</v>
      </c>
      <c r="G21" s="24"/>
    </row>
    <row r="22" spans="1:13" s="25" customFormat="1" ht="25.5" customHeight="1" x14ac:dyDescent="0.25">
      <c r="B22" s="30" t="str">
        <f>+'2.1 PERSONNEL (M$)'!B26</f>
        <v>Professionals and Technicians</v>
      </c>
      <c r="C22" s="154">
        <f>+'2.1 PERSONNEL (M$)'!I26</f>
        <v>0</v>
      </c>
      <c r="D22" s="154">
        <f>+'2.1 PERSONNEL (M$)'!K26</f>
        <v>0</v>
      </c>
      <c r="E22" s="154">
        <f>+'2.1 PERSONNEL (M$)'!M26</f>
        <v>0</v>
      </c>
      <c r="F22" s="116">
        <f t="shared" si="0"/>
        <v>0</v>
      </c>
      <c r="G22" s="24"/>
    </row>
    <row r="23" spans="1:13" s="25" customFormat="1" ht="25.5" customHeight="1" x14ac:dyDescent="0.25">
      <c r="B23" s="30" t="str">
        <f>+'2.1 PERSONNEL (M$)'!B27</f>
        <v>Project Administrative Staff</v>
      </c>
      <c r="C23" s="154">
        <f>+'2.1 PERSONNEL (M$)'!I27</f>
        <v>0</v>
      </c>
      <c r="D23" s="154">
        <f>+'2.1 PERSONNEL (M$)'!K27</f>
        <v>0</v>
      </c>
      <c r="E23" s="154">
        <f>+'2.1 PERSONNEL (M$)'!M27</f>
        <v>0</v>
      </c>
      <c r="F23" s="116">
        <f t="shared" si="0"/>
        <v>0</v>
      </c>
      <c r="G23" s="24"/>
      <c r="I23" s="153" t="s">
        <v>86</v>
      </c>
      <c r="J23" s="14"/>
      <c r="K23" s="14"/>
      <c r="L23" s="14"/>
      <c r="M23" s="14"/>
    </row>
    <row r="24" spans="1:13" s="25" customFormat="1" ht="25.5" customHeight="1" x14ac:dyDescent="0.25">
      <c r="B24" s="30" t="str">
        <f>+'2.1 PERSONNEL (M$)'!B28</f>
        <v>Research Assistants</v>
      </c>
      <c r="C24" s="154">
        <f>+'2.1 PERSONNEL (M$)'!I28</f>
        <v>0</v>
      </c>
      <c r="D24" s="154">
        <f>+'2.1 PERSONNEL (M$)'!K28</f>
        <v>0</v>
      </c>
      <c r="E24" s="154">
        <f>+'2.1 PERSONNEL (M$)'!M28</f>
        <v>0</v>
      </c>
      <c r="F24" s="116">
        <f t="shared" si="0"/>
        <v>0</v>
      </c>
      <c r="G24" s="24"/>
      <c r="I24" s="291" t="s">
        <v>81</v>
      </c>
      <c r="J24" s="292"/>
      <c r="K24" s="292"/>
      <c r="L24" s="293"/>
      <c r="M24" s="152"/>
    </row>
    <row r="25" spans="1:13" s="25" customFormat="1" ht="25.5" customHeight="1" x14ac:dyDescent="0.25">
      <c r="B25" s="23" t="s">
        <v>52</v>
      </c>
      <c r="C25" s="48">
        <f>+C26+C27</f>
        <v>0</v>
      </c>
      <c r="D25" s="48">
        <f t="shared" ref="D25:F25" si="1">+D26+D27</f>
        <v>0</v>
      </c>
      <c r="E25" s="48">
        <f t="shared" si="1"/>
        <v>0</v>
      </c>
      <c r="F25" s="48">
        <f t="shared" si="1"/>
        <v>0</v>
      </c>
      <c r="G25" s="24"/>
      <c r="I25" s="155" t="s">
        <v>82</v>
      </c>
      <c r="J25" s="156"/>
      <c r="K25" s="156"/>
      <c r="L25" s="157"/>
      <c r="M25" s="152" t="s">
        <v>93</v>
      </c>
    </row>
    <row r="26" spans="1:13" s="25" customFormat="1" ht="25.5" customHeight="1" x14ac:dyDescent="0.25">
      <c r="B26" s="138" t="s">
        <v>51</v>
      </c>
      <c r="C26" s="154">
        <f>+'2.2. TICKETS &amp; PER DIEM (M$)'!C7+'2.2. TICKETS &amp; PER DIEM (M$)'!C10</f>
        <v>0</v>
      </c>
      <c r="D26" s="154">
        <f>+'2.2. TICKETS &amp; PER DIEM (M$)'!D7+'2.2. TICKETS &amp; PER DIEM (M$)'!D10</f>
        <v>0</v>
      </c>
      <c r="E26" s="154">
        <f>+'2.2. TICKETS &amp; PER DIEM (M$)'!E7+'2.2. TICKETS &amp; PER DIEM (M$)'!E10</f>
        <v>0</v>
      </c>
      <c r="F26" s="48">
        <f t="shared" si="0"/>
        <v>0</v>
      </c>
      <c r="G26" s="24"/>
    </row>
    <row r="27" spans="1:13" s="25" customFormat="1" ht="25.5" customHeight="1" x14ac:dyDescent="0.25">
      <c r="B27" s="138" t="s">
        <v>52</v>
      </c>
      <c r="C27" s="154">
        <f>+'2.3. OPERATIONAL COST(M$)'!C20</f>
        <v>0</v>
      </c>
      <c r="D27" s="154">
        <f>+'2.3. OPERATIONAL COST(M$)'!D20</f>
        <v>0</v>
      </c>
      <c r="E27" s="154">
        <f>+'2.3. OPERATIONAL COST(M$)'!E20</f>
        <v>0</v>
      </c>
      <c r="F27" s="48">
        <f t="shared" si="0"/>
        <v>0</v>
      </c>
      <c r="G27" s="24"/>
      <c r="I27" s="14" t="s">
        <v>87</v>
      </c>
      <c r="J27" s="14"/>
      <c r="K27" s="14"/>
      <c r="L27" s="14"/>
      <c r="M27" s="14"/>
    </row>
    <row r="28" spans="1:13" s="25" customFormat="1" ht="25.5" customHeight="1" x14ac:dyDescent="0.25">
      <c r="B28" s="23" t="s">
        <v>54</v>
      </c>
      <c r="C28" s="48">
        <f>+'2.4 EQUIPMENT (M$)'!C20</f>
        <v>0</v>
      </c>
      <c r="D28" s="48">
        <f>+'2.4 EQUIPMENT (M$)'!D20</f>
        <v>0</v>
      </c>
      <c r="E28" s="48">
        <f>+'2.4 EQUIPMENT (M$)'!E20</f>
        <v>0</v>
      </c>
      <c r="F28" s="48">
        <f t="shared" si="0"/>
        <v>0</v>
      </c>
      <c r="G28" s="24"/>
    </row>
    <row r="29" spans="1:13" s="25" customFormat="1" ht="25.5" customHeight="1" x14ac:dyDescent="0.25">
      <c r="B29" s="23" t="s">
        <v>67</v>
      </c>
      <c r="C29" s="48">
        <f>+'2.4 INFRAESTRUC. &amp; FURNI (M$)'!C19</f>
        <v>0</v>
      </c>
      <c r="D29" s="48">
        <f>+'2.4 INFRAESTRUC. &amp; FURNI (M$)'!D19</f>
        <v>0</v>
      </c>
      <c r="E29" s="48">
        <f>+'2.4 INFRAESTRUC. &amp; FURNI (M$)'!E19</f>
        <v>0</v>
      </c>
      <c r="F29" s="48">
        <f t="shared" si="0"/>
        <v>0</v>
      </c>
      <c r="G29" s="24"/>
      <c r="I29" s="158" t="s">
        <v>91</v>
      </c>
      <c r="J29" s="122"/>
      <c r="K29" s="122"/>
      <c r="L29" s="122"/>
    </row>
    <row r="30" spans="1:13" s="25" customFormat="1" ht="25.5" customHeight="1" x14ac:dyDescent="0.25">
      <c r="B30" s="23" t="s">
        <v>53</v>
      </c>
      <c r="C30" s="47">
        <v>0</v>
      </c>
      <c r="D30" s="47">
        <v>0</v>
      </c>
      <c r="E30" s="47">
        <v>0</v>
      </c>
      <c r="F30" s="48">
        <f t="shared" si="0"/>
        <v>0</v>
      </c>
      <c r="G30" s="24"/>
      <c r="I30" s="158" t="s">
        <v>7</v>
      </c>
      <c r="J30" s="158" t="s">
        <v>8</v>
      </c>
      <c r="K30" s="158" t="s">
        <v>9</v>
      </c>
      <c r="L30" s="158" t="s">
        <v>29</v>
      </c>
    </row>
    <row r="31" spans="1:13" s="29" customFormat="1" ht="30" customHeight="1" x14ac:dyDescent="0.25">
      <c r="A31" s="28"/>
      <c r="B31" s="32" t="s">
        <v>92</v>
      </c>
      <c r="C31" s="33">
        <f>+C16+C26+SUM(C27:C30)</f>
        <v>0</v>
      </c>
      <c r="D31" s="33">
        <f>+D16+D26+SUM(D27:D30)</f>
        <v>0</v>
      </c>
      <c r="E31" s="33">
        <f>+E16+E26+SUM(E27:E30)</f>
        <v>0</v>
      </c>
      <c r="F31" s="33">
        <f>+F16+F26+SUM(F27:F30)</f>
        <v>0</v>
      </c>
      <c r="G31" s="28"/>
      <c r="I31" s="158" t="str">
        <f>IF(AND($M$24="X",$M$25=""),IF(C31&lt;=$M$4,"OK","ERROR"),IF(AND($M$24="",$M$25="X"),IF(C31&lt;=$M$5,"OK","ERROR"),"SELECT ONLY ONE"))</f>
        <v>OK</v>
      </c>
      <c r="J31" s="158" t="str">
        <f t="shared" ref="J31:K31" si="2">IF(AND($M$24="X",$M$25=""),IF(D31&lt;=$M$4,"OK","ERROR"),IF(AND($M$24="",$M$25="X"),IF(D31&lt;=$M$5,"OK","ERROR"),"SELECT ONLY ONE"))</f>
        <v>OK</v>
      </c>
      <c r="K31" s="158" t="str">
        <f t="shared" si="2"/>
        <v>OK</v>
      </c>
      <c r="L31" s="158" t="str">
        <f>IF(AND($M$24="X",$M$25=""),IF(F31&lt;=$N$4,"OK","ERROR"),IF(AND($M$24="",$M$25="X"),IF(F31&lt;=$N$5,"OK","ERROR"),"SELECT ONLY ONE"))</f>
        <v>OK</v>
      </c>
      <c r="M31" s="25"/>
    </row>
    <row r="32" spans="1:13" x14ac:dyDescent="0.15">
      <c r="G32" s="17"/>
      <c r="I32" s="25"/>
      <c r="J32" s="25"/>
      <c r="K32" s="25"/>
      <c r="L32" s="25"/>
      <c r="M32" s="25"/>
    </row>
    <row r="33" spans="1:13" ht="27" customHeight="1" x14ac:dyDescent="0.15">
      <c r="B33" s="49" t="s">
        <v>60</v>
      </c>
      <c r="C33" s="50"/>
      <c r="D33" s="50"/>
      <c r="E33" s="50"/>
      <c r="F33" s="50" t="e">
        <f>+F28/F31</f>
        <v>#DIV/0!</v>
      </c>
      <c r="G33" s="17"/>
      <c r="M33" s="25"/>
    </row>
    <row r="34" spans="1:13" s="37" customFormat="1" ht="33.75" x14ac:dyDescent="0.25">
      <c r="A34" s="36"/>
      <c r="B34" s="49" t="s">
        <v>65</v>
      </c>
      <c r="C34" s="50"/>
      <c r="D34" s="50"/>
      <c r="E34" s="50"/>
      <c r="F34" s="50" t="e">
        <f>+F29/F31</f>
        <v>#DIV/0!</v>
      </c>
    </row>
    <row r="35" spans="1:13" s="37" customFormat="1" ht="22.5" x14ac:dyDescent="0.25">
      <c r="A35" s="36"/>
      <c r="B35" s="49" t="s">
        <v>61</v>
      </c>
      <c r="C35" s="50">
        <f>+IF(C$31&gt;0,C30/C31,0)</f>
        <v>0</v>
      </c>
      <c r="D35" s="50">
        <f>+IF(D$31&gt;0,D30/D31,0)</f>
        <v>0</v>
      </c>
      <c r="E35" s="50">
        <f>+IF(E$31&gt;0,E30/E31,0)</f>
        <v>0</v>
      </c>
      <c r="F35" s="50"/>
    </row>
    <row r="36" spans="1:13" x14ac:dyDescent="0.15">
      <c r="G36" s="17"/>
    </row>
    <row r="37" spans="1:13" x14ac:dyDescent="0.15">
      <c r="G37" s="17"/>
    </row>
    <row r="38" spans="1:13" x14ac:dyDescent="0.15">
      <c r="G38" s="17"/>
    </row>
    <row r="39" spans="1:13" x14ac:dyDescent="0.15">
      <c r="G39" s="17"/>
    </row>
    <row r="40" spans="1:13" x14ac:dyDescent="0.15">
      <c r="G40" s="17"/>
    </row>
    <row r="41" spans="1:13" x14ac:dyDescent="0.15">
      <c r="G41" s="17"/>
    </row>
    <row r="42" spans="1:13" x14ac:dyDescent="0.15">
      <c r="C42" s="38"/>
      <c r="G42" s="17"/>
    </row>
    <row r="43" spans="1:13" x14ac:dyDescent="0.15">
      <c r="C43" s="38"/>
      <c r="G43" s="17"/>
    </row>
    <row r="44" spans="1:13" x14ac:dyDescent="0.15">
      <c r="C44" s="38"/>
      <c r="G44" s="17"/>
    </row>
    <row r="45" spans="1:13" x14ac:dyDescent="0.15">
      <c r="C45" s="38"/>
      <c r="G45" s="17"/>
    </row>
    <row r="46" spans="1:13" x14ac:dyDescent="0.15">
      <c r="C46" s="39"/>
    </row>
    <row r="47" spans="1:13" x14ac:dyDescent="0.15">
      <c r="C47" s="39"/>
    </row>
    <row r="48" spans="1:13" x14ac:dyDescent="0.15">
      <c r="C48" s="39"/>
    </row>
    <row r="49" spans="3:3" x14ac:dyDescent="0.15">
      <c r="C49" s="39"/>
    </row>
    <row r="50" spans="3:3" x14ac:dyDescent="0.15">
      <c r="C50" s="39"/>
    </row>
    <row r="51" spans="3:3" x14ac:dyDescent="0.15">
      <c r="C51" s="39"/>
    </row>
  </sheetData>
  <mergeCells count="8">
    <mergeCell ref="I24:L24"/>
    <mergeCell ref="B1:F1"/>
    <mergeCell ref="I1:N1"/>
    <mergeCell ref="M2:M3"/>
    <mergeCell ref="I4:L4"/>
    <mergeCell ref="I5:L5"/>
    <mergeCell ref="I2:L3"/>
    <mergeCell ref="N2:N3"/>
  </mergeCells>
  <conditionalFormatting sqref="C3:F4">
    <cfRule type="cellIs" dxfId="13" priority="10" stopIfTrue="1" operator="equal">
      <formula>0</formula>
    </cfRule>
  </conditionalFormatting>
  <conditionalFormatting sqref="F34">
    <cfRule type="cellIs" dxfId="12" priority="8" stopIfTrue="1" operator="greaterThan">
      <formula>0.1</formula>
    </cfRule>
  </conditionalFormatting>
  <conditionalFormatting sqref="C35:F35">
    <cfRule type="cellIs" dxfId="11" priority="9" stopIfTrue="1" operator="greaterThan">
      <formula>0.05</formula>
    </cfRule>
  </conditionalFormatting>
  <conditionalFormatting sqref="F33">
    <cfRule type="cellIs" dxfId="10" priority="7" stopIfTrue="1" operator="greaterThan">
      <formula>0.2</formula>
    </cfRule>
  </conditionalFormatting>
  <conditionalFormatting sqref="I31:L31">
    <cfRule type="containsText" dxfId="9" priority="3" operator="containsText" text="SELECT ONLY ONE">
      <formula>NOT(ISERROR(SEARCH("SELECT ONLY ONE",I31)))</formula>
    </cfRule>
    <cfRule type="containsText" dxfId="8" priority="4" operator="containsText" text="ERROR">
      <formula>NOT(ISERROR(SEARCH("ERROR",I31)))</formula>
    </cfRule>
  </conditionalFormatting>
  <dataValidations count="3">
    <dataValidation operator="lessThan" allowBlank="1" showInputMessage="1" showErrorMessage="1" error="El monto asignado al ítem excede el porcentaje autorizado por Bases" sqref="C33:F34" xr:uid="{00000000-0002-0000-0100-000000000000}"/>
    <dataValidation type="decimal" operator="greaterThan" allowBlank="1" showInputMessage="1" showErrorMessage="1" error="lllloooooooooooooo" sqref="C37" xr:uid="{00000000-0002-0000-0100-000001000000}">
      <formula1>0.1</formula1>
    </dataValidation>
    <dataValidation operator="greaterThan" allowBlank="1" showInputMessage="1" showErrorMessage="1" error="cuec" sqref="C38" xr:uid="{00000000-0002-0000-0100-000002000000}"/>
  </dataValidations>
  <pageMargins left="0.7" right="0.7" top="0.75" bottom="0.75" header="0.3" footer="0.3"/>
  <pageSetup scale="88" orientation="portrait" r:id="rId1"/>
  <colBreaks count="1" manualBreakCount="1">
    <brk id="7" max="1048575" man="1"/>
  </col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X56"/>
  <sheetViews>
    <sheetView view="pageBreakPreview" zoomScaleNormal="100" zoomScaleSheetLayoutView="100" workbookViewId="0">
      <selection activeCell="D20" sqref="D20"/>
    </sheetView>
  </sheetViews>
  <sheetFormatPr baseColWidth="10" defaultRowHeight="15" x14ac:dyDescent="0.25"/>
  <cols>
    <col min="1" max="1" width="2" customWidth="1"/>
    <col min="2" max="2" width="27.28515625" customWidth="1"/>
    <col min="3" max="6" width="14.42578125" customWidth="1"/>
    <col min="8" max="8" width="1.5703125" customWidth="1"/>
  </cols>
  <sheetData>
    <row r="1" spans="2:24" s="3" customFormat="1" ht="24" customHeight="1" x14ac:dyDescent="0.15">
      <c r="B1" s="56" t="s">
        <v>58</v>
      </c>
      <c r="C1" s="54"/>
      <c r="E1" s="55"/>
      <c r="H1" s="16"/>
      <c r="I1" s="16"/>
      <c r="J1" s="16"/>
      <c r="K1" s="16"/>
      <c r="L1" s="16"/>
      <c r="M1" s="16"/>
      <c r="N1" s="16"/>
      <c r="O1" s="16"/>
      <c r="P1" s="16"/>
      <c r="Q1" s="16"/>
      <c r="R1" s="16"/>
      <c r="S1" s="16"/>
      <c r="T1" s="16"/>
      <c r="U1" s="16"/>
      <c r="V1" s="16"/>
      <c r="W1" s="16"/>
      <c r="X1" s="16"/>
    </row>
    <row r="2" spans="2:24" s="3" customFormat="1" ht="11.25" x14ac:dyDescent="0.15">
      <c r="B2" s="9"/>
      <c r="C2" s="9"/>
      <c r="E2" s="55"/>
      <c r="H2" s="16"/>
      <c r="I2" s="16"/>
      <c r="J2" s="16"/>
      <c r="K2" s="16"/>
      <c r="L2" s="16"/>
      <c r="M2" s="16"/>
      <c r="N2" s="16"/>
      <c r="O2" s="16"/>
      <c r="P2" s="16"/>
      <c r="Q2" s="16"/>
      <c r="R2" s="16"/>
      <c r="S2" s="16"/>
      <c r="T2" s="16"/>
      <c r="U2" s="16"/>
      <c r="V2" s="16"/>
      <c r="W2" s="16"/>
      <c r="X2" s="16"/>
    </row>
    <row r="3" spans="2:24" s="56" customFormat="1" ht="27" customHeight="1" x14ac:dyDescent="0.25">
      <c r="B3" s="57" t="s">
        <v>37</v>
      </c>
      <c r="C3" s="290">
        <f>+'2. ANID BUDGET (USD)'!C3</f>
        <v>0</v>
      </c>
      <c r="D3" s="290"/>
      <c r="E3" s="290"/>
      <c r="F3" s="290"/>
      <c r="H3" s="59"/>
      <c r="I3" s="59"/>
      <c r="J3" s="59"/>
      <c r="K3" s="59"/>
      <c r="L3" s="59"/>
      <c r="M3" s="59"/>
      <c r="N3" s="59"/>
      <c r="O3" s="59"/>
      <c r="P3" s="59"/>
      <c r="Q3" s="59"/>
      <c r="R3" s="59"/>
      <c r="S3" s="59"/>
      <c r="T3" s="59"/>
      <c r="U3" s="59"/>
      <c r="V3" s="59"/>
      <c r="W3" s="59"/>
      <c r="X3" s="59"/>
    </row>
    <row r="4" spans="2:24" s="56" customFormat="1" ht="27" customHeight="1" x14ac:dyDescent="0.25">
      <c r="B4" s="128" t="s">
        <v>79</v>
      </c>
      <c r="C4" s="129"/>
      <c r="D4" s="129">
        <f>+'1. TOTAL BUDGET USD'!E14</f>
        <v>825</v>
      </c>
      <c r="E4" s="130" t="s">
        <v>80</v>
      </c>
      <c r="F4" s="57"/>
      <c r="H4" s="59"/>
      <c r="I4" s="59"/>
      <c r="J4" s="59"/>
      <c r="K4" s="59"/>
      <c r="L4" s="59"/>
      <c r="M4" s="59"/>
      <c r="N4" s="59"/>
      <c r="O4" s="59"/>
      <c r="P4" s="59"/>
      <c r="Q4" s="59"/>
      <c r="R4" s="59"/>
      <c r="S4" s="59"/>
      <c r="T4" s="59"/>
      <c r="U4" s="59"/>
      <c r="V4" s="59"/>
      <c r="W4" s="59"/>
      <c r="X4" s="59"/>
    </row>
    <row r="5" spans="2:24" s="9" customFormat="1" ht="11.25" x14ac:dyDescent="0.25">
      <c r="B5" s="60" t="s">
        <v>95</v>
      </c>
      <c r="D5" s="56"/>
      <c r="E5" s="58"/>
      <c r="F5" s="56"/>
      <c r="G5" s="56"/>
      <c r="H5" s="53"/>
      <c r="I5" s="53"/>
      <c r="J5" s="53"/>
      <c r="K5" s="53"/>
      <c r="L5" s="53"/>
      <c r="M5" s="53"/>
      <c r="N5" s="53"/>
      <c r="O5" s="53"/>
      <c r="P5" s="53"/>
      <c r="Q5" s="53"/>
      <c r="R5" s="53"/>
      <c r="S5" s="53"/>
      <c r="T5" s="53"/>
      <c r="U5" s="53"/>
      <c r="V5" s="53"/>
      <c r="W5" s="53"/>
      <c r="X5" s="53"/>
    </row>
    <row r="6" spans="2:24" s="9" customFormat="1" ht="23.65" customHeight="1" x14ac:dyDescent="0.25">
      <c r="B6" s="96" t="s">
        <v>42</v>
      </c>
      <c r="C6" s="19" t="s">
        <v>7</v>
      </c>
      <c r="D6" s="20" t="s">
        <v>8</v>
      </c>
      <c r="E6" s="20" t="s">
        <v>9</v>
      </c>
      <c r="F6" s="20" t="s">
        <v>29</v>
      </c>
      <c r="G6" s="56"/>
      <c r="H6" s="53"/>
      <c r="I6" s="53"/>
      <c r="J6" s="53"/>
      <c r="K6" s="53"/>
      <c r="L6" s="53"/>
      <c r="M6" s="53"/>
      <c r="N6" s="53"/>
      <c r="O6" s="53"/>
      <c r="P6" s="53"/>
      <c r="Q6" s="53"/>
      <c r="R6" s="53"/>
      <c r="S6" s="53"/>
      <c r="T6" s="53"/>
      <c r="U6" s="53"/>
      <c r="V6" s="53"/>
      <c r="W6" s="53"/>
      <c r="X6" s="53"/>
    </row>
    <row r="7" spans="2:24" ht="18" customHeight="1" x14ac:dyDescent="0.25">
      <c r="B7" s="105" t="s">
        <v>43</v>
      </c>
      <c r="C7" s="186">
        <f>SUM(C8:C9)</f>
        <v>0</v>
      </c>
      <c r="D7" s="186">
        <f>SUM(D8:D9)</f>
        <v>0</v>
      </c>
      <c r="E7" s="186">
        <f>SUM(E8:E9)</f>
        <v>0</v>
      </c>
      <c r="F7" s="186">
        <f>SUM(F8:F9)</f>
        <v>0</v>
      </c>
    </row>
    <row r="8" spans="2:24" ht="18" customHeight="1" x14ac:dyDescent="0.25">
      <c r="B8" s="104" t="s">
        <v>44</v>
      </c>
      <c r="C8" s="182">
        <f>+'2.2. TICKETS &amp; PER DIEM (M$)'!C8/$D$4</f>
        <v>0</v>
      </c>
      <c r="D8" s="182">
        <f>+'2.2. TICKETS &amp; PER DIEM (M$)'!D8/$D$4</f>
        <v>0</v>
      </c>
      <c r="E8" s="182">
        <f>+'2.2. TICKETS &amp; PER DIEM (M$)'!E8/$D$4</f>
        <v>0</v>
      </c>
      <c r="F8" s="281">
        <f>SUM(C8:E8)</f>
        <v>0</v>
      </c>
    </row>
    <row r="9" spans="2:24" ht="18" customHeight="1" x14ac:dyDescent="0.25">
      <c r="B9" s="27" t="s">
        <v>47</v>
      </c>
      <c r="C9" s="182">
        <f>+'2.2. TICKETS &amp; PER DIEM (M$)'!C9/$D$4</f>
        <v>0</v>
      </c>
      <c r="D9" s="182">
        <f>+'2.2. TICKETS &amp; PER DIEM (M$)'!D9/$D$4</f>
        <v>0</v>
      </c>
      <c r="E9" s="182">
        <f>+'2.2. TICKETS &amp; PER DIEM (M$)'!E9/$D$4</f>
        <v>0</v>
      </c>
      <c r="F9" s="183">
        <f>SUM(C9:E9)</f>
        <v>0</v>
      </c>
    </row>
    <row r="10" spans="2:24" ht="18" customHeight="1" x14ac:dyDescent="0.25">
      <c r="B10" s="105" t="s">
        <v>41</v>
      </c>
      <c r="C10" s="186">
        <f>SUM(C11:C12)</f>
        <v>0</v>
      </c>
      <c r="D10" s="186">
        <f>SUM(D11:D12)</f>
        <v>0</v>
      </c>
      <c r="E10" s="186">
        <f>SUM(E11:E12)</f>
        <v>0</v>
      </c>
      <c r="F10" s="186">
        <f>SUM(F11:F12)</f>
        <v>0</v>
      </c>
    </row>
    <row r="11" spans="2:24" ht="18" customHeight="1" x14ac:dyDescent="0.25">
      <c r="B11" s="104" t="s">
        <v>45</v>
      </c>
      <c r="C11" s="182">
        <f>+'2.2. TICKETS &amp; PER DIEM (M$)'!C11/$D$4</f>
        <v>0</v>
      </c>
      <c r="D11" s="182">
        <f>+'2.2. TICKETS &amp; PER DIEM (M$)'!D11/$D$4</f>
        <v>0</v>
      </c>
      <c r="E11" s="182">
        <f>+'2.2. TICKETS &amp; PER DIEM (M$)'!E11/$D$4</f>
        <v>0</v>
      </c>
      <c r="F11" s="281">
        <f>SUM(C11:E11)</f>
        <v>0</v>
      </c>
    </row>
    <row r="12" spans="2:24" ht="18" customHeight="1" x14ac:dyDescent="0.25">
      <c r="B12" s="31" t="s">
        <v>46</v>
      </c>
      <c r="C12" s="182">
        <f>+'2.2. TICKETS &amp; PER DIEM (M$)'!C12/$D$4</f>
        <v>0</v>
      </c>
      <c r="D12" s="182">
        <f>+'2.2. TICKETS &amp; PER DIEM (M$)'!D12/$D$4</f>
        <v>0</v>
      </c>
      <c r="E12" s="182">
        <f>+'2.2. TICKETS &amp; PER DIEM (M$)'!E12/$D$4</f>
        <v>0</v>
      </c>
      <c r="F12" s="282">
        <f>SUM(C12:E12)</f>
        <v>0</v>
      </c>
    </row>
    <row r="14" spans="2:24" ht="27.75" customHeight="1" x14ac:dyDescent="0.25">
      <c r="B14" s="413" t="s">
        <v>48</v>
      </c>
      <c r="C14" s="414"/>
      <c r="D14" s="414"/>
      <c r="E14" s="414"/>
      <c r="F14" s="414"/>
      <c r="G14" s="415"/>
    </row>
    <row r="16" spans="2:24" ht="14.45" customHeight="1" x14ac:dyDescent="0.25">
      <c r="B16" s="410" t="s">
        <v>49</v>
      </c>
      <c r="C16" s="411"/>
      <c r="D16" s="411"/>
      <c r="E16" s="411"/>
      <c r="F16" s="411"/>
      <c r="G16" s="412"/>
    </row>
    <row r="17" spans="2:7" x14ac:dyDescent="0.25">
      <c r="B17" s="416">
        <f>'2.2. TICKETS &amp; PER DIEM (M$)'!B15:G42</f>
        <v>0</v>
      </c>
      <c r="C17" s="417"/>
      <c r="D17" s="417"/>
      <c r="E17" s="417"/>
      <c r="F17" s="417"/>
      <c r="G17" s="418"/>
    </row>
    <row r="18" spans="2:7" x14ac:dyDescent="0.25">
      <c r="B18" s="419"/>
      <c r="C18" s="420"/>
      <c r="D18" s="420"/>
      <c r="E18" s="420"/>
      <c r="F18" s="420"/>
      <c r="G18" s="421"/>
    </row>
    <row r="19" spans="2:7" x14ac:dyDescent="0.25">
      <c r="B19" s="419"/>
      <c r="C19" s="420"/>
      <c r="D19" s="420"/>
      <c r="E19" s="420"/>
      <c r="F19" s="420"/>
      <c r="G19" s="421"/>
    </row>
    <row r="20" spans="2:7" x14ac:dyDescent="0.25">
      <c r="B20" s="419"/>
      <c r="C20" s="420"/>
      <c r="D20" s="420"/>
      <c r="E20" s="420"/>
      <c r="F20" s="420"/>
      <c r="G20" s="421"/>
    </row>
    <row r="21" spans="2:7" x14ac:dyDescent="0.25">
      <c r="B21" s="419"/>
      <c r="C21" s="420"/>
      <c r="D21" s="420"/>
      <c r="E21" s="420"/>
      <c r="F21" s="420"/>
      <c r="G21" s="421"/>
    </row>
    <row r="22" spans="2:7" x14ac:dyDescent="0.25">
      <c r="B22" s="419"/>
      <c r="C22" s="420"/>
      <c r="D22" s="420"/>
      <c r="E22" s="420"/>
      <c r="F22" s="420"/>
      <c r="G22" s="421"/>
    </row>
    <row r="23" spans="2:7" x14ac:dyDescent="0.25">
      <c r="B23" s="419"/>
      <c r="C23" s="420"/>
      <c r="D23" s="420"/>
      <c r="E23" s="420"/>
      <c r="F23" s="420"/>
      <c r="G23" s="421"/>
    </row>
    <row r="24" spans="2:7" x14ac:dyDescent="0.25">
      <c r="B24" s="419"/>
      <c r="C24" s="420"/>
      <c r="D24" s="420"/>
      <c r="E24" s="420"/>
      <c r="F24" s="420"/>
      <c r="G24" s="421"/>
    </row>
    <row r="25" spans="2:7" x14ac:dyDescent="0.25">
      <c r="B25" s="419"/>
      <c r="C25" s="420"/>
      <c r="D25" s="420"/>
      <c r="E25" s="420"/>
      <c r="F25" s="420"/>
      <c r="G25" s="421"/>
    </row>
    <row r="26" spans="2:7" x14ac:dyDescent="0.25">
      <c r="B26" s="419"/>
      <c r="C26" s="420"/>
      <c r="D26" s="420"/>
      <c r="E26" s="420"/>
      <c r="F26" s="420"/>
      <c r="G26" s="421"/>
    </row>
    <row r="27" spans="2:7" x14ac:dyDescent="0.25">
      <c r="B27" s="419"/>
      <c r="C27" s="420"/>
      <c r="D27" s="420"/>
      <c r="E27" s="420"/>
      <c r="F27" s="420"/>
      <c r="G27" s="421"/>
    </row>
    <row r="28" spans="2:7" x14ac:dyDescent="0.25">
      <c r="B28" s="419"/>
      <c r="C28" s="420"/>
      <c r="D28" s="420"/>
      <c r="E28" s="420"/>
      <c r="F28" s="420"/>
      <c r="G28" s="421"/>
    </row>
    <row r="29" spans="2:7" x14ac:dyDescent="0.25">
      <c r="B29" s="419"/>
      <c r="C29" s="420"/>
      <c r="D29" s="420"/>
      <c r="E29" s="420"/>
      <c r="F29" s="420"/>
      <c r="G29" s="421"/>
    </row>
    <row r="30" spans="2:7" x14ac:dyDescent="0.25">
      <c r="B30" s="419"/>
      <c r="C30" s="420"/>
      <c r="D30" s="420"/>
      <c r="E30" s="420"/>
      <c r="F30" s="420"/>
      <c r="G30" s="421"/>
    </row>
    <row r="31" spans="2:7" x14ac:dyDescent="0.25">
      <c r="B31" s="419"/>
      <c r="C31" s="420"/>
      <c r="D31" s="420"/>
      <c r="E31" s="420"/>
      <c r="F31" s="420"/>
      <c r="G31" s="421"/>
    </row>
    <row r="32" spans="2:7" x14ac:dyDescent="0.25">
      <c r="B32" s="419"/>
      <c r="C32" s="420"/>
      <c r="D32" s="420"/>
      <c r="E32" s="420"/>
      <c r="F32" s="420"/>
      <c r="G32" s="421"/>
    </row>
    <row r="33" spans="2:7" x14ac:dyDescent="0.25">
      <c r="B33" s="419"/>
      <c r="C33" s="420"/>
      <c r="D33" s="420"/>
      <c r="E33" s="420"/>
      <c r="F33" s="420"/>
      <c r="G33" s="421"/>
    </row>
    <row r="34" spans="2:7" x14ac:dyDescent="0.25">
      <c r="B34" s="419"/>
      <c r="C34" s="420"/>
      <c r="D34" s="420"/>
      <c r="E34" s="420"/>
      <c r="F34" s="420"/>
      <c r="G34" s="421"/>
    </row>
    <row r="35" spans="2:7" x14ac:dyDescent="0.25">
      <c r="B35" s="419"/>
      <c r="C35" s="420"/>
      <c r="D35" s="420"/>
      <c r="E35" s="420"/>
      <c r="F35" s="420"/>
      <c r="G35" s="421"/>
    </row>
    <row r="36" spans="2:7" x14ac:dyDescent="0.25">
      <c r="B36" s="419"/>
      <c r="C36" s="420"/>
      <c r="D36" s="420"/>
      <c r="E36" s="420"/>
      <c r="F36" s="420"/>
      <c r="G36" s="421"/>
    </row>
    <row r="37" spans="2:7" x14ac:dyDescent="0.25">
      <c r="B37" s="419"/>
      <c r="C37" s="420"/>
      <c r="D37" s="420"/>
      <c r="E37" s="420"/>
      <c r="F37" s="420"/>
      <c r="G37" s="421"/>
    </row>
    <row r="38" spans="2:7" x14ac:dyDescent="0.25">
      <c r="B38" s="419"/>
      <c r="C38" s="420"/>
      <c r="D38" s="420"/>
      <c r="E38" s="420"/>
      <c r="F38" s="420"/>
      <c r="G38" s="421"/>
    </row>
    <row r="39" spans="2:7" x14ac:dyDescent="0.25">
      <c r="B39" s="419"/>
      <c r="C39" s="420"/>
      <c r="D39" s="420"/>
      <c r="E39" s="420"/>
      <c r="F39" s="420"/>
      <c r="G39" s="421"/>
    </row>
    <row r="40" spans="2:7" x14ac:dyDescent="0.25">
      <c r="B40" s="419"/>
      <c r="C40" s="420"/>
      <c r="D40" s="420"/>
      <c r="E40" s="420"/>
      <c r="F40" s="420"/>
      <c r="G40" s="421"/>
    </row>
    <row r="41" spans="2:7" x14ac:dyDescent="0.25">
      <c r="B41" s="419"/>
      <c r="C41" s="420"/>
      <c r="D41" s="420"/>
      <c r="E41" s="420"/>
      <c r="F41" s="420"/>
      <c r="G41" s="421"/>
    </row>
    <row r="42" spans="2:7" x14ac:dyDescent="0.25">
      <c r="B42" s="419"/>
      <c r="C42" s="420"/>
      <c r="D42" s="420"/>
      <c r="E42" s="420"/>
      <c r="F42" s="420"/>
      <c r="G42" s="421"/>
    </row>
    <row r="43" spans="2:7" x14ac:dyDescent="0.25">
      <c r="B43" s="419"/>
      <c r="C43" s="420"/>
      <c r="D43" s="420"/>
      <c r="E43" s="420"/>
      <c r="F43" s="420"/>
      <c r="G43" s="421"/>
    </row>
    <row r="44" spans="2:7" x14ac:dyDescent="0.25">
      <c r="B44" s="422"/>
      <c r="C44" s="423"/>
      <c r="D44" s="423"/>
      <c r="E44" s="423"/>
      <c r="F44" s="423"/>
      <c r="G44" s="424"/>
    </row>
    <row r="45" spans="2:7" x14ac:dyDescent="0.25">
      <c r="B45" s="17"/>
      <c r="C45" s="17"/>
      <c r="D45" s="17"/>
      <c r="E45" s="17"/>
      <c r="F45" s="17"/>
      <c r="G45" s="17"/>
    </row>
    <row r="46" spans="2:7" x14ac:dyDescent="0.25">
      <c r="B46" s="17"/>
      <c r="C46" s="17"/>
      <c r="D46" s="17"/>
      <c r="E46" s="17"/>
      <c r="F46" s="17"/>
      <c r="G46" s="17"/>
    </row>
    <row r="47" spans="2:7" x14ac:dyDescent="0.25">
      <c r="B47" s="17"/>
      <c r="C47" s="17"/>
      <c r="D47" s="17"/>
      <c r="E47" s="17"/>
      <c r="F47" s="17"/>
      <c r="G47" s="17"/>
    </row>
    <row r="48" spans="2:7" x14ac:dyDescent="0.25">
      <c r="B48" s="17"/>
      <c r="C48" s="17"/>
      <c r="D48" s="17"/>
      <c r="E48" s="17"/>
      <c r="F48" s="17"/>
      <c r="G48" s="17"/>
    </row>
    <row r="49" spans="2:7" x14ac:dyDescent="0.25">
      <c r="B49" s="17"/>
      <c r="C49" s="17"/>
      <c r="D49" s="17"/>
      <c r="E49" s="17"/>
      <c r="F49" s="17"/>
      <c r="G49" s="17"/>
    </row>
    <row r="50" spans="2:7" x14ac:dyDescent="0.25">
      <c r="B50" s="17"/>
      <c r="C50" s="17"/>
      <c r="D50" s="17"/>
      <c r="E50" s="17"/>
      <c r="F50" s="17"/>
      <c r="G50" s="17"/>
    </row>
    <row r="51" spans="2:7" x14ac:dyDescent="0.25">
      <c r="B51" s="17"/>
      <c r="C51" s="17"/>
      <c r="D51" s="17"/>
      <c r="E51" s="17"/>
      <c r="F51" s="17"/>
      <c r="G51" s="17"/>
    </row>
    <row r="52" spans="2:7" x14ac:dyDescent="0.25">
      <c r="B52" s="17"/>
      <c r="C52" s="17"/>
      <c r="D52" s="17"/>
      <c r="E52" s="17"/>
      <c r="F52" s="17"/>
      <c r="G52" s="17"/>
    </row>
    <row r="53" spans="2:7" x14ac:dyDescent="0.25">
      <c r="B53" s="17"/>
      <c r="C53" s="17"/>
      <c r="D53" s="17"/>
      <c r="E53" s="17"/>
      <c r="F53" s="17"/>
      <c r="G53" s="17"/>
    </row>
    <row r="54" spans="2:7" x14ac:dyDescent="0.25">
      <c r="B54" s="17"/>
      <c r="C54" s="17"/>
      <c r="D54" s="17"/>
      <c r="E54" s="17"/>
      <c r="F54" s="17"/>
      <c r="G54" s="17"/>
    </row>
    <row r="55" spans="2:7" x14ac:dyDescent="0.25">
      <c r="B55" s="17"/>
      <c r="C55" s="17"/>
      <c r="D55" s="17"/>
      <c r="E55" s="17"/>
      <c r="F55" s="17"/>
      <c r="G55" s="17"/>
    </row>
    <row r="56" spans="2:7" x14ac:dyDescent="0.25">
      <c r="B56" s="106"/>
      <c r="C56" s="106"/>
      <c r="D56" s="106"/>
      <c r="E56" s="106"/>
      <c r="F56" s="106"/>
      <c r="G56" s="106"/>
    </row>
  </sheetData>
  <mergeCells count="4">
    <mergeCell ref="C3:F3"/>
    <mergeCell ref="B16:G16"/>
    <mergeCell ref="B14:G14"/>
    <mergeCell ref="B17:G44"/>
  </mergeCells>
  <pageMargins left="0.25" right="0.25" top="0.75" bottom="0.75" header="0.3" footer="0.3"/>
  <pageSetup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BD5F5-5F27-4F69-99C5-057F496A716F}">
  <dimension ref="B1:X65"/>
  <sheetViews>
    <sheetView topLeftCell="A5" zoomScaleNormal="100" workbookViewId="0">
      <selection activeCell="D20" sqref="D20"/>
    </sheetView>
  </sheetViews>
  <sheetFormatPr baseColWidth="10" defaultRowHeight="15" x14ac:dyDescent="0.25"/>
  <cols>
    <col min="1" max="1" width="2" customWidth="1"/>
    <col min="2" max="2" width="29.28515625" customWidth="1"/>
    <col min="3" max="6" width="14.42578125" customWidth="1"/>
    <col min="7" max="7" width="1.5703125" customWidth="1"/>
    <col min="16" max="16" width="1.85546875" customWidth="1"/>
  </cols>
  <sheetData>
    <row r="1" spans="2:24" s="3" customFormat="1" ht="24" customHeight="1" x14ac:dyDescent="0.15">
      <c r="B1" s="56" t="s">
        <v>111</v>
      </c>
      <c r="C1" s="54"/>
      <c r="E1" s="55"/>
      <c r="G1" s="16"/>
      <c r="H1" s="16"/>
      <c r="I1" s="16"/>
      <c r="J1" s="16"/>
      <c r="K1" s="16"/>
      <c r="L1" s="16"/>
      <c r="M1" s="16"/>
      <c r="N1" s="16"/>
      <c r="O1" s="16"/>
      <c r="P1" s="16"/>
      <c r="Q1" s="16"/>
      <c r="R1" s="16"/>
      <c r="S1" s="16"/>
      <c r="T1" s="16"/>
      <c r="U1" s="16"/>
      <c r="V1" s="16"/>
      <c r="W1" s="16"/>
    </row>
    <row r="2" spans="2:24" s="3" customFormat="1" ht="11.25" x14ac:dyDescent="0.15">
      <c r="B2" s="9"/>
      <c r="C2" s="9"/>
      <c r="E2" s="55"/>
      <c r="G2" s="16"/>
      <c r="H2" s="16"/>
      <c r="I2" s="16"/>
      <c r="J2" s="16"/>
      <c r="K2" s="16"/>
      <c r="L2" s="16"/>
      <c r="M2" s="16"/>
      <c r="N2" s="16"/>
      <c r="O2" s="16"/>
      <c r="P2" s="16"/>
      <c r="Q2" s="16"/>
      <c r="R2" s="16"/>
      <c r="S2" s="16"/>
      <c r="T2" s="16"/>
      <c r="U2" s="16"/>
      <c r="V2" s="16"/>
      <c r="W2" s="16"/>
    </row>
    <row r="3" spans="2:24" s="56" customFormat="1" ht="27" customHeight="1" x14ac:dyDescent="0.25">
      <c r="B3" s="57" t="s">
        <v>37</v>
      </c>
      <c r="C3" s="290">
        <f>+'2. ANID BUDGET (USD)'!C3</f>
        <v>0</v>
      </c>
      <c r="D3" s="290"/>
      <c r="E3" s="290"/>
      <c r="F3" s="290"/>
      <c r="G3" s="59"/>
      <c r="H3" s="59"/>
      <c r="I3" s="59"/>
      <c r="J3" s="59"/>
      <c r="K3" s="59"/>
      <c r="L3" s="59"/>
      <c r="M3" s="59"/>
      <c r="N3" s="59"/>
      <c r="O3" s="59"/>
      <c r="P3" s="59"/>
      <c r="Q3" s="59"/>
      <c r="R3" s="59"/>
      <c r="S3" s="59"/>
      <c r="T3" s="59"/>
      <c r="U3" s="59"/>
      <c r="V3" s="59"/>
      <c r="W3" s="59"/>
    </row>
    <row r="4" spans="2:24" s="56" customFormat="1" ht="27" customHeight="1" x14ac:dyDescent="0.25">
      <c r="B4" s="128" t="s">
        <v>79</v>
      </c>
      <c r="C4" s="129"/>
      <c r="D4" s="129">
        <f>+'1. TOTAL BUDGET USD'!E14</f>
        <v>825</v>
      </c>
      <c r="E4" s="130" t="s">
        <v>80</v>
      </c>
      <c r="F4" s="57"/>
      <c r="G4" s="59"/>
      <c r="H4" s="59"/>
      <c r="I4" s="59"/>
      <c r="J4" s="59"/>
      <c r="K4" s="59"/>
      <c r="L4" s="59"/>
      <c r="M4" s="59"/>
      <c r="N4" s="59"/>
      <c r="O4" s="59"/>
      <c r="P4" s="59"/>
      <c r="Q4" s="59"/>
      <c r="R4" s="59"/>
      <c r="S4" s="59"/>
      <c r="T4" s="59"/>
      <c r="U4" s="59"/>
      <c r="V4" s="59"/>
      <c r="W4" s="59"/>
    </row>
    <row r="5" spans="2:24" s="9" customFormat="1" ht="11.25" x14ac:dyDescent="0.25">
      <c r="B5" s="56" t="s">
        <v>95</v>
      </c>
      <c r="D5" s="56"/>
      <c r="E5" s="58"/>
      <c r="F5" s="56"/>
      <c r="G5" s="53"/>
      <c r="H5" s="53"/>
      <c r="I5" s="53"/>
      <c r="J5" s="53"/>
      <c r="K5" s="53"/>
      <c r="L5" s="53"/>
      <c r="M5" s="53"/>
      <c r="N5" s="53"/>
      <c r="O5" s="53"/>
      <c r="P5" s="53"/>
      <c r="Q5" s="53"/>
      <c r="R5" s="53"/>
      <c r="S5" s="53"/>
      <c r="T5" s="53"/>
      <c r="U5" s="53"/>
      <c r="V5" s="53"/>
      <c r="W5" s="53"/>
    </row>
    <row r="6" spans="2:24" s="9" customFormat="1" ht="30" customHeight="1" x14ac:dyDescent="0.25">
      <c r="B6" s="109" t="s">
        <v>115</v>
      </c>
      <c r="C6" s="108" t="s">
        <v>7</v>
      </c>
      <c r="D6" s="108" t="s">
        <v>8</v>
      </c>
      <c r="E6" s="114" t="s">
        <v>9</v>
      </c>
      <c r="F6" s="108" t="s">
        <v>29</v>
      </c>
      <c r="G6" s="53"/>
      <c r="H6" s="348" t="s">
        <v>110</v>
      </c>
      <c r="I6" s="349"/>
      <c r="J6" s="349"/>
      <c r="K6" s="349"/>
      <c r="L6" s="349"/>
      <c r="M6" s="349"/>
      <c r="N6" s="349"/>
      <c r="O6" s="349"/>
      <c r="P6" s="53"/>
      <c r="Q6" s="348" t="s">
        <v>110</v>
      </c>
      <c r="R6" s="349"/>
      <c r="S6" s="349"/>
      <c r="T6" s="349"/>
      <c r="U6" s="349"/>
      <c r="V6" s="349"/>
      <c r="W6" s="349"/>
      <c r="X6" s="349"/>
    </row>
    <row r="7" spans="2:24" ht="18" customHeight="1" x14ac:dyDescent="0.25">
      <c r="B7" s="149">
        <f>+'2.3. OPERATIONAL COST(M$)'!B6</f>
        <v>0</v>
      </c>
      <c r="C7" s="193">
        <f>+'2.3. OPERATIONAL COST(M$)'!C6/'2.3. OPERATIONAL COST(USD)'!$D$4</f>
        <v>0</v>
      </c>
      <c r="D7" s="193">
        <f>+'2.3. OPERATIONAL COST(M$)'!D6/'2.3. OPERATIONAL COST(USD)'!$D$4</f>
        <v>0</v>
      </c>
      <c r="E7" s="193">
        <f>+'2.3. OPERATIONAL COST(M$)'!E6/'2.3. OPERATIONAL COST(USD)'!$D$4</f>
        <v>0</v>
      </c>
      <c r="F7" s="194">
        <f>SUM(C7:E7)</f>
        <v>0</v>
      </c>
      <c r="H7" s="350">
        <f>'2.4 EQUIPMENT (M$)'!H6:O34</f>
        <v>0</v>
      </c>
      <c r="I7" s="351"/>
      <c r="J7" s="351"/>
      <c r="K7" s="351"/>
      <c r="L7" s="351"/>
      <c r="M7" s="351"/>
      <c r="N7" s="351"/>
      <c r="O7" s="352"/>
      <c r="Q7" s="425">
        <f>'2.4 EQUIPMENT (M$)'!Q6:X34</f>
        <v>0</v>
      </c>
      <c r="R7" s="426"/>
      <c r="S7" s="426"/>
      <c r="T7" s="426"/>
      <c r="U7" s="426"/>
      <c r="V7" s="426"/>
      <c r="W7" s="426"/>
      <c r="X7" s="427"/>
    </row>
    <row r="8" spans="2:24" x14ac:dyDescent="0.25">
      <c r="B8" s="149">
        <f>+'2.3. OPERATIONAL COST(M$)'!B7</f>
        <v>0</v>
      </c>
      <c r="C8" s="193">
        <f>+'2.3. OPERATIONAL COST(M$)'!C7/'2.3. OPERATIONAL COST(USD)'!$D$4</f>
        <v>0</v>
      </c>
      <c r="D8" s="193">
        <f>+'2.3. OPERATIONAL COST(M$)'!D7/'2.3. OPERATIONAL COST(USD)'!$D$4</f>
        <v>0</v>
      </c>
      <c r="E8" s="193">
        <f>+'2.3. OPERATIONAL COST(M$)'!E7/'2.3. OPERATIONAL COST(USD)'!$D$4</f>
        <v>0</v>
      </c>
      <c r="F8" s="194">
        <f t="shared" ref="F8:F19" si="0">SUM(C8:E8)</f>
        <v>0</v>
      </c>
      <c r="H8" s="353"/>
      <c r="I8" s="354"/>
      <c r="J8" s="354"/>
      <c r="K8" s="354"/>
      <c r="L8" s="354"/>
      <c r="M8" s="354"/>
      <c r="N8" s="354"/>
      <c r="O8" s="355"/>
      <c r="Q8" s="428"/>
      <c r="R8" s="429"/>
      <c r="S8" s="429"/>
      <c r="T8" s="429"/>
      <c r="U8" s="429"/>
      <c r="V8" s="429"/>
      <c r="W8" s="429"/>
      <c r="X8" s="430"/>
    </row>
    <row r="9" spans="2:24" x14ac:dyDescent="0.25">
      <c r="B9" s="149">
        <f>+'2.3. OPERATIONAL COST(M$)'!B8</f>
        <v>0</v>
      </c>
      <c r="C9" s="193">
        <f>+'2.3. OPERATIONAL COST(M$)'!C8/'2.3. OPERATIONAL COST(USD)'!$D$4</f>
        <v>0</v>
      </c>
      <c r="D9" s="193">
        <f>+'2.3. OPERATIONAL COST(M$)'!D8/'2.3. OPERATIONAL COST(USD)'!$D$4</f>
        <v>0</v>
      </c>
      <c r="E9" s="193">
        <f>+'2.3. OPERATIONAL COST(M$)'!E8/'2.3. OPERATIONAL COST(USD)'!$D$4</f>
        <v>0</v>
      </c>
      <c r="F9" s="194">
        <f t="shared" si="0"/>
        <v>0</v>
      </c>
      <c r="H9" s="353"/>
      <c r="I9" s="354"/>
      <c r="J9" s="354"/>
      <c r="K9" s="354"/>
      <c r="L9" s="354"/>
      <c r="M9" s="354"/>
      <c r="N9" s="354"/>
      <c r="O9" s="355"/>
      <c r="Q9" s="428"/>
      <c r="R9" s="429"/>
      <c r="S9" s="429"/>
      <c r="T9" s="429"/>
      <c r="U9" s="429"/>
      <c r="V9" s="429"/>
      <c r="W9" s="429"/>
      <c r="X9" s="430"/>
    </row>
    <row r="10" spans="2:24" x14ac:dyDescent="0.25">
      <c r="B10" s="149">
        <f>+'2.3. OPERATIONAL COST(M$)'!B9</f>
        <v>0</v>
      </c>
      <c r="C10" s="193">
        <f>+'2.3. OPERATIONAL COST(M$)'!C9/'2.3. OPERATIONAL COST(USD)'!$D$4</f>
        <v>0</v>
      </c>
      <c r="D10" s="193">
        <f>+'2.3. OPERATIONAL COST(M$)'!D9/'2.3. OPERATIONAL COST(USD)'!$D$4</f>
        <v>0</v>
      </c>
      <c r="E10" s="193">
        <f>+'2.3. OPERATIONAL COST(M$)'!E9/'2.3. OPERATIONAL COST(USD)'!$D$4</f>
        <v>0</v>
      </c>
      <c r="F10" s="194">
        <f t="shared" si="0"/>
        <v>0</v>
      </c>
      <c r="H10" s="353"/>
      <c r="I10" s="354"/>
      <c r="J10" s="354"/>
      <c r="K10" s="354"/>
      <c r="L10" s="354"/>
      <c r="M10" s="354"/>
      <c r="N10" s="354"/>
      <c r="O10" s="355"/>
      <c r="Q10" s="428"/>
      <c r="R10" s="429"/>
      <c r="S10" s="429"/>
      <c r="T10" s="429"/>
      <c r="U10" s="429"/>
      <c r="V10" s="429"/>
      <c r="W10" s="429"/>
      <c r="X10" s="430"/>
    </row>
    <row r="11" spans="2:24" x14ac:dyDescent="0.25">
      <c r="B11" s="149">
        <f>+'2.3. OPERATIONAL COST(M$)'!B10</f>
        <v>0</v>
      </c>
      <c r="C11" s="193">
        <f>+'2.3. OPERATIONAL COST(M$)'!C10/'2.3. OPERATIONAL COST(USD)'!$D$4</f>
        <v>0</v>
      </c>
      <c r="D11" s="193">
        <f>+'2.3. OPERATIONAL COST(M$)'!D10/'2.3. OPERATIONAL COST(USD)'!$D$4</f>
        <v>0</v>
      </c>
      <c r="E11" s="193">
        <f>+'2.3. OPERATIONAL COST(M$)'!E10/'2.3. OPERATIONAL COST(USD)'!$D$4</f>
        <v>0</v>
      </c>
      <c r="F11" s="194">
        <f t="shared" si="0"/>
        <v>0</v>
      </c>
      <c r="H11" s="353"/>
      <c r="I11" s="354"/>
      <c r="J11" s="354"/>
      <c r="K11" s="354"/>
      <c r="L11" s="354"/>
      <c r="M11" s="354"/>
      <c r="N11" s="354"/>
      <c r="O11" s="355"/>
      <c r="Q11" s="428"/>
      <c r="R11" s="429"/>
      <c r="S11" s="429"/>
      <c r="T11" s="429"/>
      <c r="U11" s="429"/>
      <c r="V11" s="429"/>
      <c r="W11" s="429"/>
      <c r="X11" s="430"/>
    </row>
    <row r="12" spans="2:24" x14ac:dyDescent="0.25">
      <c r="B12" s="149">
        <f>+'2.3. OPERATIONAL COST(M$)'!B11</f>
        <v>0</v>
      </c>
      <c r="C12" s="193">
        <f>+'2.3. OPERATIONAL COST(M$)'!C11/'2.3. OPERATIONAL COST(USD)'!$D$4</f>
        <v>0</v>
      </c>
      <c r="D12" s="193">
        <f>+'2.3. OPERATIONAL COST(M$)'!D11/'2.3. OPERATIONAL COST(USD)'!$D$4</f>
        <v>0</v>
      </c>
      <c r="E12" s="193">
        <f>+'2.3. OPERATIONAL COST(M$)'!E11/'2.3. OPERATIONAL COST(USD)'!$D$4</f>
        <v>0</v>
      </c>
      <c r="F12" s="194">
        <f t="shared" si="0"/>
        <v>0</v>
      </c>
      <c r="H12" s="353"/>
      <c r="I12" s="354"/>
      <c r="J12" s="354"/>
      <c r="K12" s="354"/>
      <c r="L12" s="354"/>
      <c r="M12" s="354"/>
      <c r="N12" s="354"/>
      <c r="O12" s="355"/>
      <c r="Q12" s="428"/>
      <c r="R12" s="429"/>
      <c r="S12" s="429"/>
      <c r="T12" s="429"/>
      <c r="U12" s="429"/>
      <c r="V12" s="429"/>
      <c r="W12" s="429"/>
      <c r="X12" s="430"/>
    </row>
    <row r="13" spans="2:24" x14ac:dyDescent="0.25">
      <c r="B13" s="149">
        <f>+'2.3. OPERATIONAL COST(M$)'!B12</f>
        <v>0</v>
      </c>
      <c r="C13" s="193">
        <f>+'2.3. OPERATIONAL COST(M$)'!C12/'2.3. OPERATIONAL COST(USD)'!$D$4</f>
        <v>0</v>
      </c>
      <c r="D13" s="193">
        <f>+'2.3. OPERATIONAL COST(M$)'!D12/'2.3. OPERATIONAL COST(USD)'!$D$4</f>
        <v>0</v>
      </c>
      <c r="E13" s="193">
        <f>+'2.3. OPERATIONAL COST(M$)'!E12/'2.3. OPERATIONAL COST(USD)'!$D$4</f>
        <v>0</v>
      </c>
      <c r="F13" s="194">
        <f t="shared" si="0"/>
        <v>0</v>
      </c>
      <c r="H13" s="353"/>
      <c r="I13" s="354"/>
      <c r="J13" s="354"/>
      <c r="K13" s="354"/>
      <c r="L13" s="354"/>
      <c r="M13" s="354"/>
      <c r="N13" s="354"/>
      <c r="O13" s="355"/>
      <c r="Q13" s="428"/>
      <c r="R13" s="429"/>
      <c r="S13" s="429"/>
      <c r="T13" s="429"/>
      <c r="U13" s="429"/>
      <c r="V13" s="429"/>
      <c r="W13" s="429"/>
      <c r="X13" s="430"/>
    </row>
    <row r="14" spans="2:24" x14ac:dyDescent="0.25">
      <c r="B14" s="149">
        <f>+'2.3. OPERATIONAL COST(M$)'!B13</f>
        <v>0</v>
      </c>
      <c r="C14" s="193">
        <f>+'2.3. OPERATIONAL COST(M$)'!C13/'2.3. OPERATIONAL COST(USD)'!$D$4</f>
        <v>0</v>
      </c>
      <c r="D14" s="193">
        <f>+'2.3. OPERATIONAL COST(M$)'!D13/'2.3. OPERATIONAL COST(USD)'!$D$4</f>
        <v>0</v>
      </c>
      <c r="E14" s="193">
        <f>+'2.3. OPERATIONAL COST(M$)'!E13/'2.3. OPERATIONAL COST(USD)'!$D$4</f>
        <v>0</v>
      </c>
      <c r="F14" s="194">
        <f t="shared" si="0"/>
        <v>0</v>
      </c>
      <c r="H14" s="353"/>
      <c r="I14" s="354"/>
      <c r="J14" s="354"/>
      <c r="K14" s="354"/>
      <c r="L14" s="354"/>
      <c r="M14" s="354"/>
      <c r="N14" s="354"/>
      <c r="O14" s="355"/>
      <c r="Q14" s="428"/>
      <c r="R14" s="429"/>
      <c r="S14" s="429"/>
      <c r="T14" s="429"/>
      <c r="U14" s="429"/>
      <c r="V14" s="429"/>
      <c r="W14" s="429"/>
      <c r="X14" s="430"/>
    </row>
    <row r="15" spans="2:24" x14ac:dyDescent="0.25">
      <c r="B15" s="149">
        <f>+'2.3. OPERATIONAL COST(M$)'!B14</f>
        <v>0</v>
      </c>
      <c r="C15" s="193">
        <f>+'2.3. OPERATIONAL COST(M$)'!C14/'2.3. OPERATIONAL COST(USD)'!$D$4</f>
        <v>0</v>
      </c>
      <c r="D15" s="193">
        <f>+'2.3. OPERATIONAL COST(M$)'!D14/'2.3. OPERATIONAL COST(USD)'!$D$4</f>
        <v>0</v>
      </c>
      <c r="E15" s="193">
        <f>+'2.3. OPERATIONAL COST(M$)'!E14/'2.3. OPERATIONAL COST(USD)'!$D$4</f>
        <v>0</v>
      </c>
      <c r="F15" s="194">
        <f t="shared" si="0"/>
        <v>0</v>
      </c>
      <c r="H15" s="353"/>
      <c r="I15" s="354"/>
      <c r="J15" s="354"/>
      <c r="K15" s="354"/>
      <c r="L15" s="354"/>
      <c r="M15" s="354"/>
      <c r="N15" s="354"/>
      <c r="O15" s="355"/>
      <c r="Q15" s="428"/>
      <c r="R15" s="429"/>
      <c r="S15" s="429"/>
      <c r="T15" s="429"/>
      <c r="U15" s="429"/>
      <c r="V15" s="429"/>
      <c r="W15" s="429"/>
      <c r="X15" s="430"/>
    </row>
    <row r="16" spans="2:24" x14ac:dyDescent="0.25">
      <c r="B16" s="149">
        <f>+'2.3. OPERATIONAL COST(M$)'!B15</f>
        <v>0</v>
      </c>
      <c r="C16" s="193">
        <f>+'2.3. OPERATIONAL COST(M$)'!C15/'2.3. OPERATIONAL COST(USD)'!$D$4</f>
        <v>0</v>
      </c>
      <c r="D16" s="193">
        <f>+'2.3. OPERATIONAL COST(M$)'!D15/'2.3. OPERATIONAL COST(USD)'!$D$4</f>
        <v>0</v>
      </c>
      <c r="E16" s="193">
        <f>+'2.3. OPERATIONAL COST(M$)'!E15/'2.3. OPERATIONAL COST(USD)'!$D$4</f>
        <v>0</v>
      </c>
      <c r="F16" s="194">
        <f t="shared" si="0"/>
        <v>0</v>
      </c>
      <c r="H16" s="353"/>
      <c r="I16" s="354"/>
      <c r="J16" s="354"/>
      <c r="K16" s="354"/>
      <c r="L16" s="354"/>
      <c r="M16" s="354"/>
      <c r="N16" s="354"/>
      <c r="O16" s="355"/>
      <c r="Q16" s="428"/>
      <c r="R16" s="429"/>
      <c r="S16" s="429"/>
      <c r="T16" s="429"/>
      <c r="U16" s="429"/>
      <c r="V16" s="429"/>
      <c r="W16" s="429"/>
      <c r="X16" s="430"/>
    </row>
    <row r="17" spans="2:24" x14ac:dyDescent="0.25">
      <c r="B17" s="149">
        <f>+'2.3. OPERATIONAL COST(M$)'!B16</f>
        <v>0</v>
      </c>
      <c r="C17" s="193">
        <f>+'2.3. OPERATIONAL COST(M$)'!C16/'2.3. OPERATIONAL COST(USD)'!$D$4</f>
        <v>0</v>
      </c>
      <c r="D17" s="193">
        <f>+'2.3. OPERATIONAL COST(M$)'!D16/'2.3. OPERATIONAL COST(USD)'!$D$4</f>
        <v>0</v>
      </c>
      <c r="E17" s="193">
        <f>+'2.3. OPERATIONAL COST(M$)'!E16/'2.3. OPERATIONAL COST(USD)'!$D$4</f>
        <v>0</v>
      </c>
      <c r="F17" s="194">
        <f t="shared" si="0"/>
        <v>0</v>
      </c>
      <c r="H17" s="353"/>
      <c r="I17" s="354"/>
      <c r="J17" s="354"/>
      <c r="K17" s="354"/>
      <c r="L17" s="354"/>
      <c r="M17" s="354"/>
      <c r="N17" s="354"/>
      <c r="O17" s="355"/>
      <c r="Q17" s="428"/>
      <c r="R17" s="429"/>
      <c r="S17" s="429"/>
      <c r="T17" s="429"/>
      <c r="U17" s="429"/>
      <c r="V17" s="429"/>
      <c r="W17" s="429"/>
      <c r="X17" s="430"/>
    </row>
    <row r="18" spans="2:24" x14ac:dyDescent="0.25">
      <c r="B18" s="149">
        <f>+'2.3. OPERATIONAL COST(M$)'!B17</f>
        <v>0</v>
      </c>
      <c r="C18" s="193">
        <f>+'2.3. OPERATIONAL COST(M$)'!C17/'2.3. OPERATIONAL COST(USD)'!$D$4</f>
        <v>0</v>
      </c>
      <c r="D18" s="193">
        <f>+'2.3. OPERATIONAL COST(M$)'!D17/'2.3. OPERATIONAL COST(USD)'!$D$4</f>
        <v>0</v>
      </c>
      <c r="E18" s="193">
        <f>+'2.3. OPERATIONAL COST(M$)'!E17/'2.3. OPERATIONAL COST(USD)'!$D$4</f>
        <v>0</v>
      </c>
      <c r="F18" s="194">
        <f t="shared" si="0"/>
        <v>0</v>
      </c>
      <c r="H18" s="353"/>
      <c r="I18" s="354"/>
      <c r="J18" s="354"/>
      <c r="K18" s="354"/>
      <c r="L18" s="354"/>
      <c r="M18" s="354"/>
      <c r="N18" s="354"/>
      <c r="O18" s="355"/>
      <c r="Q18" s="428"/>
      <c r="R18" s="429"/>
      <c r="S18" s="429"/>
      <c r="T18" s="429"/>
      <c r="U18" s="429"/>
      <c r="V18" s="429"/>
      <c r="W18" s="429"/>
      <c r="X18" s="430"/>
    </row>
    <row r="19" spans="2:24" x14ac:dyDescent="0.25">
      <c r="B19" s="149">
        <f>+'2.3. OPERATIONAL COST(M$)'!B18</f>
        <v>0</v>
      </c>
      <c r="C19" s="193">
        <f>+'2.3. OPERATIONAL COST(M$)'!C18/'2.3. OPERATIONAL COST(USD)'!$D$4</f>
        <v>0</v>
      </c>
      <c r="D19" s="193">
        <f>+'2.3. OPERATIONAL COST(M$)'!D18/'2.3. OPERATIONAL COST(USD)'!$D$4</f>
        <v>0</v>
      </c>
      <c r="E19" s="193">
        <f>+'2.3. OPERATIONAL COST(M$)'!E18/'2.3. OPERATIONAL COST(USD)'!$D$4</f>
        <v>0</v>
      </c>
      <c r="F19" s="194">
        <f t="shared" si="0"/>
        <v>0</v>
      </c>
      <c r="H19" s="353"/>
      <c r="I19" s="354"/>
      <c r="J19" s="354"/>
      <c r="K19" s="354"/>
      <c r="L19" s="354"/>
      <c r="M19" s="354"/>
      <c r="N19" s="354"/>
      <c r="O19" s="355"/>
      <c r="Q19" s="428"/>
      <c r="R19" s="429"/>
      <c r="S19" s="429"/>
      <c r="T19" s="429"/>
      <c r="U19" s="429"/>
      <c r="V19" s="429"/>
      <c r="W19" s="429"/>
      <c r="X19" s="430"/>
    </row>
    <row r="20" spans="2:24" x14ac:dyDescent="0.25">
      <c r="B20" s="149">
        <f>+'2.3. OPERATIONAL COST(M$)'!B19</f>
        <v>0</v>
      </c>
      <c r="C20" s="193">
        <f>+'2.3. OPERATIONAL COST(M$)'!C19/'2.3. OPERATIONAL COST(USD)'!$D$4</f>
        <v>0</v>
      </c>
      <c r="D20" s="193">
        <f>+'2.3. OPERATIONAL COST(M$)'!D19/'2.3. OPERATIONAL COST(USD)'!$D$4</f>
        <v>0</v>
      </c>
      <c r="E20" s="193">
        <f>+'2.3. OPERATIONAL COST(M$)'!E19/'2.3. OPERATIONAL COST(USD)'!$D$4</f>
        <v>0</v>
      </c>
      <c r="F20" s="194">
        <f>SUM(C20:E20)</f>
        <v>0</v>
      </c>
      <c r="H20" s="353"/>
      <c r="I20" s="354"/>
      <c r="J20" s="354"/>
      <c r="K20" s="354"/>
      <c r="L20" s="354"/>
      <c r="M20" s="354"/>
      <c r="N20" s="354"/>
      <c r="O20" s="355"/>
      <c r="Q20" s="428"/>
      <c r="R20" s="429"/>
      <c r="S20" s="429"/>
      <c r="T20" s="429"/>
      <c r="U20" s="429"/>
      <c r="V20" s="429"/>
      <c r="W20" s="429"/>
      <c r="X20" s="430"/>
    </row>
    <row r="21" spans="2:24" ht="24" customHeight="1" x14ac:dyDescent="0.25">
      <c r="B21" s="109" t="s">
        <v>29</v>
      </c>
      <c r="C21" s="195">
        <f>SUM(C7:C20)</f>
        <v>0</v>
      </c>
      <c r="D21" s="195">
        <f t="shared" ref="D21:F21" si="1">SUM(D7:D20)</f>
        <v>0</v>
      </c>
      <c r="E21" s="195">
        <f t="shared" si="1"/>
        <v>0</v>
      </c>
      <c r="F21" s="195">
        <f t="shared" si="1"/>
        <v>0</v>
      </c>
      <c r="H21" s="353"/>
      <c r="I21" s="354"/>
      <c r="J21" s="354"/>
      <c r="K21" s="354"/>
      <c r="L21" s="354"/>
      <c r="M21" s="354"/>
      <c r="N21" s="354"/>
      <c r="O21" s="355"/>
      <c r="Q21" s="428"/>
      <c r="R21" s="429"/>
      <c r="S21" s="429"/>
      <c r="T21" s="429"/>
      <c r="U21" s="429"/>
      <c r="V21" s="429"/>
      <c r="W21" s="429"/>
      <c r="X21" s="430"/>
    </row>
    <row r="22" spans="2:24" x14ac:dyDescent="0.25">
      <c r="H22" s="353"/>
      <c r="I22" s="354"/>
      <c r="J22" s="354"/>
      <c r="K22" s="354"/>
      <c r="L22" s="354"/>
      <c r="M22" s="354"/>
      <c r="N22" s="354"/>
      <c r="O22" s="355"/>
      <c r="Q22" s="428"/>
      <c r="R22" s="429"/>
      <c r="S22" s="429"/>
      <c r="T22" s="429"/>
      <c r="U22" s="429"/>
      <c r="V22" s="429"/>
      <c r="W22" s="429"/>
      <c r="X22" s="430"/>
    </row>
    <row r="23" spans="2:24" ht="58.7" customHeight="1" x14ac:dyDescent="0.25">
      <c r="B23" s="359" t="s">
        <v>112</v>
      </c>
      <c r="C23" s="359"/>
      <c r="D23" s="359"/>
      <c r="E23" s="359"/>
      <c r="F23" s="359"/>
      <c r="H23" s="353"/>
      <c r="I23" s="354"/>
      <c r="J23" s="354"/>
      <c r="K23" s="354"/>
      <c r="L23" s="354"/>
      <c r="M23" s="354"/>
      <c r="N23" s="354"/>
      <c r="O23" s="355"/>
      <c r="Q23" s="428"/>
      <c r="R23" s="429"/>
      <c r="S23" s="429"/>
      <c r="T23" s="429"/>
      <c r="U23" s="429"/>
      <c r="V23" s="429"/>
      <c r="W23" s="429"/>
      <c r="X23" s="430"/>
    </row>
    <row r="24" spans="2:24" x14ac:dyDescent="0.25">
      <c r="H24" s="353"/>
      <c r="I24" s="354"/>
      <c r="J24" s="354"/>
      <c r="K24" s="354"/>
      <c r="L24" s="354"/>
      <c r="M24" s="354"/>
      <c r="N24" s="354"/>
      <c r="O24" s="355"/>
      <c r="Q24" s="428"/>
      <c r="R24" s="429"/>
      <c r="S24" s="429"/>
      <c r="T24" s="429"/>
      <c r="U24" s="429"/>
      <c r="V24" s="429"/>
      <c r="W24" s="429"/>
      <c r="X24" s="430"/>
    </row>
    <row r="25" spans="2:24" x14ac:dyDescent="0.25">
      <c r="H25" s="353"/>
      <c r="I25" s="354"/>
      <c r="J25" s="354"/>
      <c r="K25" s="354"/>
      <c r="L25" s="354"/>
      <c r="M25" s="354"/>
      <c r="N25" s="354"/>
      <c r="O25" s="355"/>
      <c r="Q25" s="428"/>
      <c r="R25" s="429"/>
      <c r="S25" s="429"/>
      <c r="T25" s="429"/>
      <c r="U25" s="429"/>
      <c r="V25" s="429"/>
      <c r="W25" s="429"/>
      <c r="X25" s="430"/>
    </row>
    <row r="26" spans="2:24" x14ac:dyDescent="0.25">
      <c r="B26" s="107"/>
      <c r="C26" s="107"/>
      <c r="D26" s="107"/>
      <c r="E26" s="107"/>
      <c r="F26" s="107"/>
      <c r="H26" s="353"/>
      <c r="I26" s="354"/>
      <c r="J26" s="354"/>
      <c r="K26" s="354"/>
      <c r="L26" s="354"/>
      <c r="M26" s="354"/>
      <c r="N26" s="354"/>
      <c r="O26" s="355"/>
      <c r="Q26" s="428"/>
      <c r="R26" s="429"/>
      <c r="S26" s="429"/>
      <c r="T26" s="429"/>
      <c r="U26" s="429"/>
      <c r="V26" s="429"/>
      <c r="W26" s="429"/>
      <c r="X26" s="430"/>
    </row>
    <row r="27" spans="2:24" x14ac:dyDescent="0.25">
      <c r="B27" s="107"/>
      <c r="C27" s="107"/>
      <c r="D27" s="107"/>
      <c r="E27" s="107"/>
      <c r="F27" s="107"/>
      <c r="H27" s="353"/>
      <c r="I27" s="354"/>
      <c r="J27" s="354"/>
      <c r="K27" s="354"/>
      <c r="L27" s="354"/>
      <c r="M27" s="354"/>
      <c r="N27" s="354"/>
      <c r="O27" s="355"/>
      <c r="Q27" s="428"/>
      <c r="R27" s="429"/>
      <c r="S27" s="429"/>
      <c r="T27" s="429"/>
      <c r="U27" s="429"/>
      <c r="V27" s="429"/>
      <c r="W27" s="429"/>
      <c r="X27" s="430"/>
    </row>
    <row r="28" spans="2:24" ht="22.35" customHeight="1" x14ac:dyDescent="0.25">
      <c r="B28" s="107"/>
      <c r="C28" s="107"/>
      <c r="D28" s="107"/>
      <c r="E28" s="107"/>
      <c r="F28" s="107"/>
      <c r="H28" s="353"/>
      <c r="I28" s="354"/>
      <c r="J28" s="354"/>
      <c r="K28" s="354"/>
      <c r="L28" s="354"/>
      <c r="M28" s="354"/>
      <c r="N28" s="354"/>
      <c r="O28" s="355"/>
      <c r="Q28" s="428"/>
      <c r="R28" s="429"/>
      <c r="S28" s="429"/>
      <c r="T28" s="429"/>
      <c r="U28" s="429"/>
      <c r="V28" s="429"/>
      <c r="W28" s="429"/>
      <c r="X28" s="430"/>
    </row>
    <row r="29" spans="2:24" x14ac:dyDescent="0.25">
      <c r="B29" s="107"/>
      <c r="C29" s="107"/>
      <c r="D29" s="107"/>
      <c r="E29" s="107"/>
      <c r="F29" s="107"/>
      <c r="H29" s="353"/>
      <c r="I29" s="354"/>
      <c r="J29" s="354"/>
      <c r="K29" s="354"/>
      <c r="L29" s="354"/>
      <c r="M29" s="354"/>
      <c r="N29" s="354"/>
      <c r="O29" s="355"/>
      <c r="Q29" s="428"/>
      <c r="R29" s="429"/>
      <c r="S29" s="429"/>
      <c r="T29" s="429"/>
      <c r="U29" s="429"/>
      <c r="V29" s="429"/>
      <c r="W29" s="429"/>
      <c r="X29" s="430"/>
    </row>
    <row r="30" spans="2:24" ht="60.95" customHeight="1" x14ac:dyDescent="0.25">
      <c r="B30" s="107"/>
      <c r="C30" s="107"/>
      <c r="D30" s="107"/>
      <c r="E30" s="107"/>
      <c r="F30" s="107"/>
      <c r="H30" s="353"/>
      <c r="I30" s="354"/>
      <c r="J30" s="354"/>
      <c r="K30" s="354"/>
      <c r="L30" s="354"/>
      <c r="M30" s="354"/>
      <c r="N30" s="354"/>
      <c r="O30" s="355"/>
      <c r="Q30" s="428"/>
      <c r="R30" s="429"/>
      <c r="S30" s="429"/>
      <c r="T30" s="429"/>
      <c r="U30" s="429"/>
      <c r="V30" s="429"/>
      <c r="W30" s="429"/>
      <c r="X30" s="430"/>
    </row>
    <row r="31" spans="2:24" x14ac:dyDescent="0.25">
      <c r="B31" s="107"/>
      <c r="C31" s="107"/>
      <c r="D31" s="107"/>
      <c r="E31" s="107"/>
      <c r="F31" s="107"/>
      <c r="H31" s="353"/>
      <c r="I31" s="354"/>
      <c r="J31" s="354"/>
      <c r="K31" s="354"/>
      <c r="L31" s="354"/>
      <c r="M31" s="354"/>
      <c r="N31" s="354"/>
      <c r="O31" s="355"/>
      <c r="Q31" s="428"/>
      <c r="R31" s="429"/>
      <c r="S31" s="429"/>
      <c r="T31" s="429"/>
      <c r="U31" s="429"/>
      <c r="V31" s="429"/>
      <c r="W31" s="429"/>
      <c r="X31" s="430"/>
    </row>
    <row r="32" spans="2:24" x14ac:dyDescent="0.25">
      <c r="B32" s="107"/>
      <c r="C32" s="107"/>
      <c r="D32" s="107"/>
      <c r="E32" s="107"/>
      <c r="F32" s="107"/>
      <c r="H32" s="353"/>
      <c r="I32" s="354"/>
      <c r="J32" s="354"/>
      <c r="K32" s="354"/>
      <c r="L32" s="354"/>
      <c r="M32" s="354"/>
      <c r="N32" s="354"/>
      <c r="O32" s="355"/>
      <c r="Q32" s="428"/>
      <c r="R32" s="429"/>
      <c r="S32" s="429"/>
      <c r="T32" s="429"/>
      <c r="U32" s="429"/>
      <c r="V32" s="429"/>
      <c r="W32" s="429"/>
      <c r="X32" s="430"/>
    </row>
    <row r="33" spans="2:24" x14ac:dyDescent="0.25">
      <c r="B33" s="107"/>
      <c r="C33" s="107"/>
      <c r="D33" s="107"/>
      <c r="E33" s="107"/>
      <c r="F33" s="107"/>
      <c r="H33" s="353"/>
      <c r="I33" s="354"/>
      <c r="J33" s="354"/>
      <c r="K33" s="354"/>
      <c r="L33" s="354"/>
      <c r="M33" s="354"/>
      <c r="N33" s="354"/>
      <c r="O33" s="355"/>
      <c r="Q33" s="428"/>
      <c r="R33" s="429"/>
      <c r="S33" s="429"/>
      <c r="T33" s="429"/>
      <c r="U33" s="429"/>
      <c r="V33" s="429"/>
      <c r="W33" s="429"/>
      <c r="X33" s="430"/>
    </row>
    <row r="34" spans="2:24" x14ac:dyDescent="0.25">
      <c r="B34" s="107"/>
      <c r="C34" s="107"/>
      <c r="D34" s="107"/>
      <c r="E34" s="107"/>
      <c r="F34" s="107"/>
      <c r="H34" s="353"/>
      <c r="I34" s="354"/>
      <c r="J34" s="354"/>
      <c r="K34" s="354"/>
      <c r="L34" s="354"/>
      <c r="M34" s="354"/>
      <c r="N34" s="354"/>
      <c r="O34" s="355"/>
      <c r="Q34" s="428"/>
      <c r="R34" s="429"/>
      <c r="S34" s="429"/>
      <c r="T34" s="429"/>
      <c r="U34" s="429"/>
      <c r="V34" s="429"/>
      <c r="W34" s="429"/>
      <c r="X34" s="430"/>
    </row>
    <row r="35" spans="2:24" x14ac:dyDescent="0.25">
      <c r="B35" s="107"/>
      <c r="C35" s="107"/>
      <c r="D35" s="107"/>
      <c r="E35" s="107"/>
      <c r="F35" s="107"/>
      <c r="H35" s="356"/>
      <c r="I35" s="357"/>
      <c r="J35" s="357"/>
      <c r="K35" s="357"/>
      <c r="L35" s="357"/>
      <c r="M35" s="357"/>
      <c r="N35" s="357"/>
      <c r="O35" s="358"/>
      <c r="Q35" s="431"/>
      <c r="R35" s="432"/>
      <c r="S35" s="432"/>
      <c r="T35" s="432"/>
      <c r="U35" s="432"/>
      <c r="V35" s="432"/>
      <c r="W35" s="432"/>
      <c r="X35" s="433"/>
    </row>
    <row r="36" spans="2:24" x14ac:dyDescent="0.25">
      <c r="B36" s="107"/>
      <c r="C36" s="107"/>
      <c r="D36" s="107"/>
      <c r="E36" s="107"/>
      <c r="F36" s="107"/>
    </row>
    <row r="37" spans="2:24" x14ac:dyDescent="0.25">
      <c r="B37" s="107"/>
      <c r="C37" s="107"/>
      <c r="D37" s="107"/>
      <c r="E37" s="107"/>
      <c r="F37" s="107"/>
    </row>
    <row r="38" spans="2:24" x14ac:dyDescent="0.25">
      <c r="B38" s="107"/>
      <c r="C38" s="107"/>
      <c r="D38" s="107"/>
      <c r="E38" s="107"/>
      <c r="F38" s="107"/>
    </row>
    <row r="39" spans="2:24" x14ac:dyDescent="0.25">
      <c r="B39" s="107"/>
      <c r="C39" s="107"/>
      <c r="D39" s="107"/>
      <c r="E39" s="107"/>
      <c r="F39" s="107"/>
    </row>
    <row r="40" spans="2:24" x14ac:dyDescent="0.25">
      <c r="B40" s="107"/>
      <c r="C40" s="107"/>
      <c r="D40" s="107"/>
      <c r="E40" s="107"/>
      <c r="F40" s="107"/>
    </row>
    <row r="41" spans="2:24" x14ac:dyDescent="0.25">
      <c r="B41" s="107"/>
      <c r="C41" s="107"/>
      <c r="D41" s="107"/>
      <c r="E41" s="107"/>
      <c r="F41" s="107"/>
    </row>
    <row r="42" spans="2:24" x14ac:dyDescent="0.25">
      <c r="B42" s="107"/>
      <c r="C42" s="107"/>
      <c r="D42" s="107"/>
      <c r="E42" s="107"/>
      <c r="F42" s="107"/>
    </row>
    <row r="43" spans="2:24" x14ac:dyDescent="0.25">
      <c r="B43" s="107"/>
      <c r="C43" s="107"/>
      <c r="D43" s="107"/>
      <c r="E43" s="107"/>
      <c r="F43" s="107"/>
    </row>
    <row r="44" spans="2:24" x14ac:dyDescent="0.25">
      <c r="B44" s="107"/>
      <c r="C44" s="107"/>
      <c r="D44" s="107"/>
      <c r="E44" s="107"/>
      <c r="F44" s="107"/>
    </row>
    <row r="45" spans="2:24" x14ac:dyDescent="0.25">
      <c r="B45" s="107"/>
      <c r="C45" s="107"/>
      <c r="D45" s="107"/>
      <c r="E45" s="107"/>
      <c r="F45" s="107"/>
    </row>
    <row r="46" spans="2:24" x14ac:dyDescent="0.25">
      <c r="B46" s="107"/>
      <c r="C46" s="107"/>
      <c r="D46" s="107"/>
      <c r="E46" s="107"/>
      <c r="F46" s="107"/>
    </row>
    <row r="47" spans="2:24" x14ac:dyDescent="0.25">
      <c r="B47" s="107"/>
      <c r="C47" s="107"/>
      <c r="D47" s="107"/>
      <c r="E47" s="107"/>
      <c r="F47" s="107"/>
    </row>
    <row r="48" spans="2:24" x14ac:dyDescent="0.25">
      <c r="B48" s="107"/>
      <c r="C48" s="107"/>
      <c r="D48" s="107"/>
      <c r="E48" s="107"/>
      <c r="F48" s="107"/>
    </row>
    <row r="49" spans="2:6" x14ac:dyDescent="0.25">
      <c r="B49" s="107"/>
      <c r="C49" s="107"/>
      <c r="D49" s="107"/>
      <c r="E49" s="107"/>
      <c r="F49" s="107"/>
    </row>
    <row r="50" spans="2:6" x14ac:dyDescent="0.25">
      <c r="B50" s="107"/>
      <c r="C50" s="107"/>
      <c r="D50" s="107"/>
      <c r="E50" s="107"/>
      <c r="F50" s="107"/>
    </row>
    <row r="51" spans="2:6" x14ac:dyDescent="0.25">
      <c r="B51" s="107"/>
      <c r="C51" s="107"/>
      <c r="D51" s="107"/>
      <c r="E51" s="107"/>
      <c r="F51" s="107"/>
    </row>
    <row r="52" spans="2:6" x14ac:dyDescent="0.25">
      <c r="B52" s="107"/>
      <c r="C52" s="107"/>
      <c r="D52" s="107"/>
      <c r="E52" s="107"/>
      <c r="F52" s="107"/>
    </row>
    <row r="53" spans="2:6" x14ac:dyDescent="0.25">
      <c r="B53" s="107"/>
      <c r="C53" s="107"/>
      <c r="D53" s="107"/>
      <c r="E53" s="107"/>
      <c r="F53" s="107"/>
    </row>
    <row r="54" spans="2:6" x14ac:dyDescent="0.25">
      <c r="B54" s="17"/>
      <c r="C54" s="17"/>
      <c r="D54" s="17"/>
      <c r="E54" s="17"/>
      <c r="F54" s="17"/>
    </row>
    <row r="55" spans="2:6" x14ac:dyDescent="0.25">
      <c r="B55" s="17"/>
      <c r="C55" s="17"/>
      <c r="D55" s="17"/>
      <c r="E55" s="17"/>
      <c r="F55" s="17"/>
    </row>
    <row r="56" spans="2:6" x14ac:dyDescent="0.25">
      <c r="B56" s="17"/>
      <c r="C56" s="17"/>
      <c r="D56" s="17"/>
      <c r="E56" s="17"/>
      <c r="F56" s="17"/>
    </row>
    <row r="57" spans="2:6" x14ac:dyDescent="0.25">
      <c r="B57" s="17"/>
      <c r="C57" s="17"/>
      <c r="D57" s="17"/>
      <c r="E57" s="17"/>
      <c r="F57" s="17"/>
    </row>
    <row r="58" spans="2:6" x14ac:dyDescent="0.25">
      <c r="B58" s="17"/>
      <c r="C58" s="17"/>
      <c r="D58" s="17"/>
      <c r="E58" s="17"/>
      <c r="F58" s="17"/>
    </row>
    <row r="59" spans="2:6" x14ac:dyDescent="0.25">
      <c r="B59" s="17"/>
      <c r="C59" s="17"/>
      <c r="D59" s="17"/>
      <c r="E59" s="17"/>
      <c r="F59" s="17"/>
    </row>
    <row r="60" spans="2:6" x14ac:dyDescent="0.25">
      <c r="B60" s="17"/>
      <c r="C60" s="17"/>
      <c r="D60" s="17"/>
      <c r="E60" s="17"/>
      <c r="F60" s="17"/>
    </row>
    <row r="61" spans="2:6" x14ac:dyDescent="0.25">
      <c r="B61" s="17"/>
      <c r="C61" s="17"/>
      <c r="D61" s="17"/>
      <c r="E61" s="17"/>
      <c r="F61" s="17"/>
    </row>
    <row r="62" spans="2:6" x14ac:dyDescent="0.25">
      <c r="B62" s="17"/>
      <c r="C62" s="17"/>
      <c r="D62" s="17"/>
      <c r="E62" s="17"/>
      <c r="F62" s="17"/>
    </row>
    <row r="63" spans="2:6" x14ac:dyDescent="0.25">
      <c r="B63" s="17"/>
      <c r="C63" s="17"/>
      <c r="D63" s="17"/>
      <c r="E63" s="17"/>
      <c r="F63" s="17"/>
    </row>
    <row r="64" spans="2:6" x14ac:dyDescent="0.25">
      <c r="B64" s="17"/>
      <c r="C64" s="17"/>
      <c r="D64" s="17"/>
      <c r="E64" s="17"/>
      <c r="F64" s="17"/>
    </row>
    <row r="65" spans="2:6" x14ac:dyDescent="0.25">
      <c r="B65" s="106"/>
      <c r="C65" s="106"/>
      <c r="D65" s="106"/>
      <c r="E65" s="106"/>
      <c r="F65" s="106"/>
    </row>
  </sheetData>
  <mergeCells count="6">
    <mergeCell ref="C3:F3"/>
    <mergeCell ref="H6:O6"/>
    <mergeCell ref="Q6:X6"/>
    <mergeCell ref="H7:O35"/>
    <mergeCell ref="Q7:X35"/>
    <mergeCell ref="B23:F2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X65"/>
  <sheetViews>
    <sheetView view="pageBreakPreview" topLeftCell="B1" zoomScale="104" zoomScaleNormal="100" zoomScaleSheetLayoutView="104" workbookViewId="0">
      <selection activeCell="D20" sqref="D20"/>
    </sheetView>
  </sheetViews>
  <sheetFormatPr baseColWidth="10" defaultRowHeight="15" x14ac:dyDescent="0.25"/>
  <cols>
    <col min="1" max="1" width="2" customWidth="1"/>
    <col min="2" max="2" width="29.28515625" customWidth="1"/>
    <col min="3" max="6" width="14.42578125" customWidth="1"/>
    <col min="7" max="7" width="1.5703125" customWidth="1"/>
    <col min="16" max="16" width="1.85546875" customWidth="1"/>
  </cols>
  <sheetData>
    <row r="1" spans="2:24" s="3" customFormat="1" ht="24" customHeight="1" x14ac:dyDescent="0.15">
      <c r="B1" s="56" t="s">
        <v>108</v>
      </c>
      <c r="C1" s="54"/>
      <c r="E1" s="55"/>
      <c r="G1" s="16"/>
      <c r="H1" s="16"/>
      <c r="I1" s="16"/>
      <c r="J1" s="16"/>
      <c r="K1" s="16"/>
      <c r="L1" s="16"/>
      <c r="M1" s="16"/>
      <c r="N1" s="16"/>
      <c r="O1" s="16"/>
      <c r="P1" s="16"/>
      <c r="Q1" s="16"/>
      <c r="R1" s="16"/>
      <c r="S1" s="16"/>
      <c r="T1" s="16"/>
      <c r="U1" s="16"/>
      <c r="V1" s="16"/>
      <c r="W1" s="16"/>
    </row>
    <row r="2" spans="2:24" s="3" customFormat="1" ht="11.25" x14ac:dyDescent="0.15">
      <c r="B2" s="9"/>
      <c r="C2" s="9"/>
      <c r="E2" s="55"/>
      <c r="G2" s="16"/>
      <c r="H2" s="16"/>
      <c r="I2" s="16"/>
      <c r="J2" s="16"/>
      <c r="K2" s="16"/>
      <c r="L2" s="16"/>
      <c r="M2" s="16"/>
      <c r="N2" s="16"/>
      <c r="O2" s="16"/>
      <c r="P2" s="16"/>
      <c r="Q2" s="16"/>
      <c r="R2" s="16"/>
      <c r="S2" s="16"/>
      <c r="T2" s="16"/>
      <c r="U2" s="16"/>
      <c r="V2" s="16"/>
      <c r="W2" s="16"/>
    </row>
    <row r="3" spans="2:24" s="56" customFormat="1" ht="27" customHeight="1" x14ac:dyDescent="0.25">
      <c r="B3" s="57" t="s">
        <v>37</v>
      </c>
      <c r="C3" s="290">
        <f>+'2. ANID BUDGET (USD)'!C3</f>
        <v>0</v>
      </c>
      <c r="D3" s="290"/>
      <c r="E3" s="290"/>
      <c r="F3" s="290"/>
      <c r="G3" s="59"/>
      <c r="H3" s="59"/>
      <c r="I3" s="59"/>
      <c r="J3" s="59"/>
      <c r="K3" s="59"/>
      <c r="L3" s="59"/>
      <c r="M3" s="59"/>
      <c r="N3" s="59"/>
      <c r="O3" s="59"/>
      <c r="P3" s="59"/>
      <c r="Q3" s="59"/>
      <c r="R3" s="59"/>
      <c r="S3" s="59"/>
      <c r="T3" s="59"/>
      <c r="U3" s="59"/>
      <c r="V3" s="59"/>
      <c r="W3" s="59"/>
    </row>
    <row r="4" spans="2:24" s="56" customFormat="1" ht="27" customHeight="1" x14ac:dyDescent="0.25">
      <c r="B4" s="128" t="s">
        <v>79</v>
      </c>
      <c r="C4" s="129"/>
      <c r="D4" s="129">
        <f>+'1. TOTAL BUDGET USD'!E14</f>
        <v>825</v>
      </c>
      <c r="E4" s="130" t="s">
        <v>80</v>
      </c>
      <c r="F4" s="57"/>
      <c r="G4" s="59"/>
      <c r="H4" s="59"/>
      <c r="I4" s="59"/>
      <c r="J4" s="59"/>
      <c r="K4" s="59"/>
      <c r="L4" s="59"/>
      <c r="M4" s="59"/>
      <c r="N4" s="59"/>
      <c r="O4" s="59"/>
      <c r="P4" s="59"/>
      <c r="Q4" s="59"/>
      <c r="R4" s="59"/>
      <c r="S4" s="59"/>
      <c r="T4" s="59"/>
      <c r="U4" s="59"/>
      <c r="V4" s="59"/>
      <c r="W4" s="59"/>
    </row>
    <row r="5" spans="2:24" s="9" customFormat="1" ht="11.25" x14ac:dyDescent="0.25">
      <c r="B5" s="56" t="s">
        <v>95</v>
      </c>
      <c r="D5" s="56"/>
      <c r="E5" s="58"/>
      <c r="F5" s="56"/>
      <c r="G5" s="53"/>
      <c r="H5" s="53"/>
      <c r="I5" s="53"/>
      <c r="J5" s="53"/>
      <c r="K5" s="53"/>
      <c r="L5" s="53"/>
      <c r="M5" s="53"/>
      <c r="N5" s="53"/>
      <c r="O5" s="53"/>
      <c r="P5" s="53"/>
      <c r="Q5" s="53"/>
      <c r="R5" s="53"/>
      <c r="S5" s="53"/>
      <c r="T5" s="53"/>
      <c r="U5" s="53"/>
      <c r="V5" s="53"/>
      <c r="W5" s="53"/>
    </row>
    <row r="6" spans="2:24" s="9" customFormat="1" ht="30" customHeight="1" x14ac:dyDescent="0.25">
      <c r="B6" s="109" t="s">
        <v>57</v>
      </c>
      <c r="C6" s="108" t="s">
        <v>7</v>
      </c>
      <c r="D6" s="108" t="s">
        <v>8</v>
      </c>
      <c r="E6" s="114" t="s">
        <v>9</v>
      </c>
      <c r="F6" s="108" t="s">
        <v>29</v>
      </c>
      <c r="G6" s="53"/>
      <c r="H6" s="348" t="s">
        <v>55</v>
      </c>
      <c r="I6" s="349"/>
      <c r="J6" s="349"/>
      <c r="K6" s="349"/>
      <c r="L6" s="349"/>
      <c r="M6" s="349"/>
      <c r="N6" s="349"/>
      <c r="O6" s="349"/>
      <c r="P6" s="53"/>
      <c r="Q6" s="348" t="s">
        <v>55</v>
      </c>
      <c r="R6" s="349"/>
      <c r="S6" s="349"/>
      <c r="T6" s="349"/>
      <c r="U6" s="349"/>
      <c r="V6" s="349"/>
      <c r="W6" s="349"/>
      <c r="X6" s="349"/>
    </row>
    <row r="7" spans="2:24" ht="18" customHeight="1" x14ac:dyDescent="0.25">
      <c r="B7" s="149">
        <f>+'2.4 EQUIPMENT (M$)'!B6</f>
        <v>0</v>
      </c>
      <c r="C7" s="193">
        <f>+'2.4 EQUIPMENT (M$)'!C6/$D$4</f>
        <v>0</v>
      </c>
      <c r="D7" s="193">
        <f>+'2.4 EQUIPMENT (M$)'!D6/$D$4</f>
        <v>0</v>
      </c>
      <c r="E7" s="193">
        <f>+'2.4 EQUIPMENT (M$)'!E6/$D$4</f>
        <v>0</v>
      </c>
      <c r="F7" s="194">
        <f>SUM(C7:E7)</f>
        <v>0</v>
      </c>
      <c r="H7" s="350">
        <f>'2.4 EQUIPMENT (M$)'!H6:O34</f>
        <v>0</v>
      </c>
      <c r="I7" s="351"/>
      <c r="J7" s="351"/>
      <c r="K7" s="351"/>
      <c r="L7" s="351"/>
      <c r="M7" s="351"/>
      <c r="N7" s="351"/>
      <c r="O7" s="352"/>
      <c r="Q7" s="350">
        <f>'2.4 EQUIPMENT (M$)'!Q6:X34</f>
        <v>0</v>
      </c>
      <c r="R7" s="351"/>
      <c r="S7" s="351"/>
      <c r="T7" s="351"/>
      <c r="U7" s="351"/>
      <c r="V7" s="351"/>
      <c r="W7" s="351"/>
      <c r="X7" s="352"/>
    </row>
    <row r="8" spans="2:24" x14ac:dyDescent="0.25">
      <c r="B8" s="149">
        <f>+'2.4 EQUIPMENT (M$)'!B7</f>
        <v>0</v>
      </c>
      <c r="C8" s="193">
        <f>+'2.4 EQUIPMENT (M$)'!C7/$D$4</f>
        <v>0</v>
      </c>
      <c r="D8" s="193">
        <f>+'2.4 EQUIPMENT (M$)'!D7/$D$4</f>
        <v>0</v>
      </c>
      <c r="E8" s="193">
        <f>+'2.4 EQUIPMENT (M$)'!E7/$D$4</f>
        <v>0</v>
      </c>
      <c r="F8" s="194">
        <f t="shared" ref="F8:F19" si="0">SUM(C8:E8)</f>
        <v>0</v>
      </c>
      <c r="H8" s="353"/>
      <c r="I8" s="354"/>
      <c r="J8" s="354"/>
      <c r="K8" s="354"/>
      <c r="L8" s="354"/>
      <c r="M8" s="354"/>
      <c r="N8" s="354"/>
      <c r="O8" s="355"/>
      <c r="Q8" s="353"/>
      <c r="R8" s="354"/>
      <c r="S8" s="354"/>
      <c r="T8" s="354"/>
      <c r="U8" s="354"/>
      <c r="V8" s="354"/>
      <c r="W8" s="354"/>
      <c r="X8" s="355"/>
    </row>
    <row r="9" spans="2:24" x14ac:dyDescent="0.25">
      <c r="B9" s="149">
        <f>+'2.4 EQUIPMENT (M$)'!B8</f>
        <v>0</v>
      </c>
      <c r="C9" s="193">
        <f>+'2.4 EQUIPMENT (M$)'!C8/$D$4</f>
        <v>0</v>
      </c>
      <c r="D9" s="193">
        <f>+'2.4 EQUIPMENT (M$)'!D8/$D$4</f>
        <v>0</v>
      </c>
      <c r="E9" s="193">
        <f>+'2.4 EQUIPMENT (M$)'!E8/$D$4</f>
        <v>0</v>
      </c>
      <c r="F9" s="194">
        <f t="shared" si="0"/>
        <v>0</v>
      </c>
      <c r="H9" s="353"/>
      <c r="I9" s="354"/>
      <c r="J9" s="354"/>
      <c r="K9" s="354"/>
      <c r="L9" s="354"/>
      <c r="M9" s="354"/>
      <c r="N9" s="354"/>
      <c r="O9" s="355"/>
      <c r="Q9" s="353"/>
      <c r="R9" s="354"/>
      <c r="S9" s="354"/>
      <c r="T9" s="354"/>
      <c r="U9" s="354"/>
      <c r="V9" s="354"/>
      <c r="W9" s="354"/>
      <c r="X9" s="355"/>
    </row>
    <row r="10" spans="2:24" x14ac:dyDescent="0.25">
      <c r="B10" s="149">
        <f>+'2.4 EQUIPMENT (M$)'!B9</f>
        <v>0</v>
      </c>
      <c r="C10" s="193">
        <f>+'2.4 EQUIPMENT (M$)'!C9/$D$4</f>
        <v>0</v>
      </c>
      <c r="D10" s="193">
        <f>+'2.4 EQUIPMENT (M$)'!D9/$D$4</f>
        <v>0</v>
      </c>
      <c r="E10" s="193">
        <f>+'2.4 EQUIPMENT (M$)'!E9/$D$4</f>
        <v>0</v>
      </c>
      <c r="F10" s="194">
        <f t="shared" si="0"/>
        <v>0</v>
      </c>
      <c r="H10" s="353"/>
      <c r="I10" s="354"/>
      <c r="J10" s="354"/>
      <c r="K10" s="354"/>
      <c r="L10" s="354"/>
      <c r="M10" s="354"/>
      <c r="N10" s="354"/>
      <c r="O10" s="355"/>
      <c r="Q10" s="353"/>
      <c r="R10" s="354"/>
      <c r="S10" s="354"/>
      <c r="T10" s="354"/>
      <c r="U10" s="354"/>
      <c r="V10" s="354"/>
      <c r="W10" s="354"/>
      <c r="X10" s="355"/>
    </row>
    <row r="11" spans="2:24" x14ac:dyDescent="0.25">
      <c r="B11" s="149">
        <f>+'2.4 EQUIPMENT (M$)'!B10</f>
        <v>0</v>
      </c>
      <c r="C11" s="193">
        <f>+'2.4 EQUIPMENT (M$)'!C10/$D$4</f>
        <v>0</v>
      </c>
      <c r="D11" s="193">
        <f>+'2.4 EQUIPMENT (M$)'!D10/$D$4</f>
        <v>0</v>
      </c>
      <c r="E11" s="193">
        <f>+'2.4 EQUIPMENT (M$)'!E10/$D$4</f>
        <v>0</v>
      </c>
      <c r="F11" s="194">
        <f t="shared" si="0"/>
        <v>0</v>
      </c>
      <c r="H11" s="353"/>
      <c r="I11" s="354"/>
      <c r="J11" s="354"/>
      <c r="K11" s="354"/>
      <c r="L11" s="354"/>
      <c r="M11" s="354"/>
      <c r="N11" s="354"/>
      <c r="O11" s="355"/>
      <c r="Q11" s="353"/>
      <c r="R11" s="354"/>
      <c r="S11" s="354"/>
      <c r="T11" s="354"/>
      <c r="U11" s="354"/>
      <c r="V11" s="354"/>
      <c r="W11" s="354"/>
      <c r="X11" s="355"/>
    </row>
    <row r="12" spans="2:24" x14ac:dyDescent="0.25">
      <c r="B12" s="149">
        <f>+'2.4 EQUIPMENT (M$)'!B11</f>
        <v>0</v>
      </c>
      <c r="C12" s="193">
        <f>+'2.4 EQUIPMENT (M$)'!C11/$D$4</f>
        <v>0</v>
      </c>
      <c r="D12" s="193">
        <f>+'2.4 EQUIPMENT (M$)'!D11/$D$4</f>
        <v>0</v>
      </c>
      <c r="E12" s="193">
        <f>+'2.4 EQUIPMENT (M$)'!E11/$D$4</f>
        <v>0</v>
      </c>
      <c r="F12" s="194">
        <f t="shared" si="0"/>
        <v>0</v>
      </c>
      <c r="H12" s="353"/>
      <c r="I12" s="354"/>
      <c r="J12" s="354"/>
      <c r="K12" s="354"/>
      <c r="L12" s="354"/>
      <c r="M12" s="354"/>
      <c r="N12" s="354"/>
      <c r="O12" s="355"/>
      <c r="Q12" s="353"/>
      <c r="R12" s="354"/>
      <c r="S12" s="354"/>
      <c r="T12" s="354"/>
      <c r="U12" s="354"/>
      <c r="V12" s="354"/>
      <c r="W12" s="354"/>
      <c r="X12" s="355"/>
    </row>
    <row r="13" spans="2:24" x14ac:dyDescent="0.25">
      <c r="B13" s="149">
        <f>+'2.4 EQUIPMENT (M$)'!B12</f>
        <v>0</v>
      </c>
      <c r="C13" s="193">
        <f>+'2.4 EQUIPMENT (M$)'!C12/$D$4</f>
        <v>0</v>
      </c>
      <c r="D13" s="193">
        <f>+'2.4 EQUIPMENT (M$)'!D12/$D$4</f>
        <v>0</v>
      </c>
      <c r="E13" s="193">
        <f>+'2.4 EQUIPMENT (M$)'!E12/$D$4</f>
        <v>0</v>
      </c>
      <c r="F13" s="194">
        <f t="shared" si="0"/>
        <v>0</v>
      </c>
      <c r="H13" s="353"/>
      <c r="I13" s="354"/>
      <c r="J13" s="354"/>
      <c r="K13" s="354"/>
      <c r="L13" s="354"/>
      <c r="M13" s="354"/>
      <c r="N13" s="354"/>
      <c r="O13" s="355"/>
      <c r="Q13" s="353"/>
      <c r="R13" s="354"/>
      <c r="S13" s="354"/>
      <c r="T13" s="354"/>
      <c r="U13" s="354"/>
      <c r="V13" s="354"/>
      <c r="W13" s="354"/>
      <c r="X13" s="355"/>
    </row>
    <row r="14" spans="2:24" x14ac:dyDescent="0.25">
      <c r="B14" s="149">
        <f>+'2.4 EQUIPMENT (M$)'!B13</f>
        <v>0</v>
      </c>
      <c r="C14" s="193">
        <f>+'2.4 EQUIPMENT (M$)'!C13/$D$4</f>
        <v>0</v>
      </c>
      <c r="D14" s="193">
        <f>+'2.4 EQUIPMENT (M$)'!D13/$D$4</f>
        <v>0</v>
      </c>
      <c r="E14" s="193">
        <f>+'2.4 EQUIPMENT (M$)'!E13/$D$4</f>
        <v>0</v>
      </c>
      <c r="F14" s="194">
        <f t="shared" si="0"/>
        <v>0</v>
      </c>
      <c r="H14" s="353"/>
      <c r="I14" s="354"/>
      <c r="J14" s="354"/>
      <c r="K14" s="354"/>
      <c r="L14" s="354"/>
      <c r="M14" s="354"/>
      <c r="N14" s="354"/>
      <c r="O14" s="355"/>
      <c r="Q14" s="353"/>
      <c r="R14" s="354"/>
      <c r="S14" s="354"/>
      <c r="T14" s="354"/>
      <c r="U14" s="354"/>
      <c r="V14" s="354"/>
      <c r="W14" s="354"/>
      <c r="X14" s="355"/>
    </row>
    <row r="15" spans="2:24" x14ac:dyDescent="0.25">
      <c r="B15" s="149">
        <f>+'2.4 EQUIPMENT (M$)'!B14</f>
        <v>0</v>
      </c>
      <c r="C15" s="193">
        <f>+'2.4 EQUIPMENT (M$)'!C14/$D$4</f>
        <v>0</v>
      </c>
      <c r="D15" s="193">
        <f>+'2.4 EQUIPMENT (M$)'!D14/$D$4</f>
        <v>0</v>
      </c>
      <c r="E15" s="193">
        <f>+'2.4 EQUIPMENT (M$)'!E14/$D$4</f>
        <v>0</v>
      </c>
      <c r="F15" s="194">
        <f t="shared" si="0"/>
        <v>0</v>
      </c>
      <c r="H15" s="353"/>
      <c r="I15" s="354"/>
      <c r="J15" s="354"/>
      <c r="K15" s="354"/>
      <c r="L15" s="354"/>
      <c r="M15" s="354"/>
      <c r="N15" s="354"/>
      <c r="O15" s="355"/>
      <c r="Q15" s="353"/>
      <c r="R15" s="354"/>
      <c r="S15" s="354"/>
      <c r="T15" s="354"/>
      <c r="U15" s="354"/>
      <c r="V15" s="354"/>
      <c r="W15" s="354"/>
      <c r="X15" s="355"/>
    </row>
    <row r="16" spans="2:24" x14ac:dyDescent="0.25">
      <c r="B16" s="149">
        <f>+'2.4 EQUIPMENT (M$)'!B15</f>
        <v>0</v>
      </c>
      <c r="C16" s="193">
        <f>+'2.4 EQUIPMENT (M$)'!C15/$D$4</f>
        <v>0</v>
      </c>
      <c r="D16" s="193">
        <f>+'2.4 EQUIPMENT (M$)'!D15/$D$4</f>
        <v>0</v>
      </c>
      <c r="E16" s="193">
        <f>+'2.4 EQUIPMENT (M$)'!E15/$D$4</f>
        <v>0</v>
      </c>
      <c r="F16" s="194">
        <f t="shared" si="0"/>
        <v>0</v>
      </c>
      <c r="H16" s="353"/>
      <c r="I16" s="354"/>
      <c r="J16" s="354"/>
      <c r="K16" s="354"/>
      <c r="L16" s="354"/>
      <c r="M16" s="354"/>
      <c r="N16" s="354"/>
      <c r="O16" s="355"/>
      <c r="Q16" s="353"/>
      <c r="R16" s="354"/>
      <c r="S16" s="354"/>
      <c r="T16" s="354"/>
      <c r="U16" s="354"/>
      <c r="V16" s="354"/>
      <c r="W16" s="354"/>
      <c r="X16" s="355"/>
    </row>
    <row r="17" spans="2:24" x14ac:dyDescent="0.25">
      <c r="B17" s="149">
        <f>+'2.4 EQUIPMENT (M$)'!B16</f>
        <v>0</v>
      </c>
      <c r="C17" s="193">
        <f>+'2.4 EQUIPMENT (M$)'!C16/$D$4</f>
        <v>0</v>
      </c>
      <c r="D17" s="193">
        <f>+'2.4 EQUIPMENT (M$)'!D16/$D$4</f>
        <v>0</v>
      </c>
      <c r="E17" s="193">
        <f>+'2.4 EQUIPMENT (M$)'!E16/$D$4</f>
        <v>0</v>
      </c>
      <c r="F17" s="194">
        <f t="shared" si="0"/>
        <v>0</v>
      </c>
      <c r="H17" s="353"/>
      <c r="I17" s="354"/>
      <c r="J17" s="354"/>
      <c r="K17" s="354"/>
      <c r="L17" s="354"/>
      <c r="M17" s="354"/>
      <c r="N17" s="354"/>
      <c r="O17" s="355"/>
      <c r="Q17" s="353"/>
      <c r="R17" s="354"/>
      <c r="S17" s="354"/>
      <c r="T17" s="354"/>
      <c r="U17" s="354"/>
      <c r="V17" s="354"/>
      <c r="W17" s="354"/>
      <c r="X17" s="355"/>
    </row>
    <row r="18" spans="2:24" x14ac:dyDescent="0.25">
      <c r="B18" s="149">
        <f>+'2.4 EQUIPMENT (M$)'!B17</f>
        <v>0</v>
      </c>
      <c r="C18" s="193">
        <f>+'2.4 EQUIPMENT (M$)'!C17/$D$4</f>
        <v>0</v>
      </c>
      <c r="D18" s="193">
        <f>+'2.4 EQUIPMENT (M$)'!D17/$D$4</f>
        <v>0</v>
      </c>
      <c r="E18" s="193">
        <f>+'2.4 EQUIPMENT (M$)'!E17/$D$4</f>
        <v>0</v>
      </c>
      <c r="F18" s="194">
        <f t="shared" si="0"/>
        <v>0</v>
      </c>
      <c r="H18" s="353"/>
      <c r="I18" s="354"/>
      <c r="J18" s="354"/>
      <c r="K18" s="354"/>
      <c r="L18" s="354"/>
      <c r="M18" s="354"/>
      <c r="N18" s="354"/>
      <c r="O18" s="355"/>
      <c r="Q18" s="353"/>
      <c r="R18" s="354"/>
      <c r="S18" s="354"/>
      <c r="T18" s="354"/>
      <c r="U18" s="354"/>
      <c r="V18" s="354"/>
      <c r="W18" s="354"/>
      <c r="X18" s="355"/>
    </row>
    <row r="19" spans="2:24" x14ac:dyDescent="0.25">
      <c r="B19" s="149">
        <f>+'2.4 EQUIPMENT (M$)'!B18</f>
        <v>0</v>
      </c>
      <c r="C19" s="193">
        <f>+'2.4 EQUIPMENT (M$)'!C18/$D$4</f>
        <v>0</v>
      </c>
      <c r="D19" s="193">
        <f>+'2.4 EQUIPMENT (M$)'!D18/$D$4</f>
        <v>0</v>
      </c>
      <c r="E19" s="193">
        <f>+'2.4 EQUIPMENT (M$)'!E18/$D$4</f>
        <v>0</v>
      </c>
      <c r="F19" s="194">
        <f t="shared" si="0"/>
        <v>0</v>
      </c>
      <c r="H19" s="353"/>
      <c r="I19" s="354"/>
      <c r="J19" s="354"/>
      <c r="K19" s="354"/>
      <c r="L19" s="354"/>
      <c r="M19" s="354"/>
      <c r="N19" s="354"/>
      <c r="O19" s="355"/>
      <c r="Q19" s="353"/>
      <c r="R19" s="354"/>
      <c r="S19" s="354"/>
      <c r="T19" s="354"/>
      <c r="U19" s="354"/>
      <c r="V19" s="354"/>
      <c r="W19" s="354"/>
      <c r="X19" s="355"/>
    </row>
    <row r="20" spans="2:24" x14ac:dyDescent="0.25">
      <c r="B20" s="149">
        <f>+'2.4 EQUIPMENT (M$)'!B19</f>
        <v>0</v>
      </c>
      <c r="C20" s="193">
        <f>+'2.4 EQUIPMENT (M$)'!C19/$D$4</f>
        <v>0</v>
      </c>
      <c r="D20" s="193">
        <f>+'2.4 EQUIPMENT (M$)'!D19/$D$4</f>
        <v>0</v>
      </c>
      <c r="E20" s="193">
        <f>+'2.4 EQUIPMENT (M$)'!E19/$D$4</f>
        <v>0</v>
      </c>
      <c r="F20" s="194">
        <f>SUM(C20:E20)</f>
        <v>0</v>
      </c>
      <c r="H20" s="353"/>
      <c r="I20" s="354"/>
      <c r="J20" s="354"/>
      <c r="K20" s="354"/>
      <c r="L20" s="354"/>
      <c r="M20" s="354"/>
      <c r="N20" s="354"/>
      <c r="O20" s="355"/>
      <c r="Q20" s="353"/>
      <c r="R20" s="354"/>
      <c r="S20" s="354"/>
      <c r="T20" s="354"/>
      <c r="U20" s="354"/>
      <c r="V20" s="354"/>
      <c r="W20" s="354"/>
      <c r="X20" s="355"/>
    </row>
    <row r="21" spans="2:24" ht="24" customHeight="1" x14ac:dyDescent="0.25">
      <c r="B21" s="109" t="s">
        <v>29</v>
      </c>
      <c r="C21" s="195">
        <f>SUM(C7:C20)</f>
        <v>0</v>
      </c>
      <c r="D21" s="195">
        <f t="shared" ref="D21:F21" si="1">SUM(D7:D20)</f>
        <v>0</v>
      </c>
      <c r="E21" s="195">
        <f t="shared" si="1"/>
        <v>0</v>
      </c>
      <c r="F21" s="195">
        <f t="shared" si="1"/>
        <v>0</v>
      </c>
      <c r="H21" s="353"/>
      <c r="I21" s="354"/>
      <c r="J21" s="354"/>
      <c r="K21" s="354"/>
      <c r="L21" s="354"/>
      <c r="M21" s="354"/>
      <c r="N21" s="354"/>
      <c r="O21" s="355"/>
      <c r="Q21" s="353"/>
      <c r="R21" s="354"/>
      <c r="S21" s="354"/>
      <c r="T21" s="354"/>
      <c r="U21" s="354"/>
      <c r="V21" s="354"/>
      <c r="W21" s="354"/>
      <c r="X21" s="355"/>
    </row>
    <row r="22" spans="2:24" x14ac:dyDescent="0.25">
      <c r="H22" s="353"/>
      <c r="I22" s="354"/>
      <c r="J22" s="354"/>
      <c r="K22" s="354"/>
      <c r="L22" s="354"/>
      <c r="M22" s="354"/>
      <c r="N22" s="354"/>
      <c r="O22" s="355"/>
      <c r="Q22" s="353"/>
      <c r="R22" s="354"/>
      <c r="S22" s="354"/>
      <c r="T22" s="354"/>
      <c r="U22" s="354"/>
      <c r="V22" s="354"/>
      <c r="W22" s="354"/>
      <c r="X22" s="355"/>
    </row>
    <row r="23" spans="2:24" ht="58.7" customHeight="1" x14ac:dyDescent="0.25">
      <c r="B23" s="359" t="s">
        <v>56</v>
      </c>
      <c r="C23" s="359"/>
      <c r="D23" s="359"/>
      <c r="E23" s="359"/>
      <c r="F23" s="359"/>
      <c r="H23" s="353"/>
      <c r="I23" s="354"/>
      <c r="J23" s="354"/>
      <c r="K23" s="354"/>
      <c r="L23" s="354"/>
      <c r="M23" s="354"/>
      <c r="N23" s="354"/>
      <c r="O23" s="355"/>
      <c r="Q23" s="353"/>
      <c r="R23" s="354"/>
      <c r="S23" s="354"/>
      <c r="T23" s="354"/>
      <c r="U23" s="354"/>
      <c r="V23" s="354"/>
      <c r="W23" s="354"/>
      <c r="X23" s="355"/>
    </row>
    <row r="24" spans="2:24" x14ac:dyDescent="0.25">
      <c r="H24" s="353"/>
      <c r="I24" s="354"/>
      <c r="J24" s="354"/>
      <c r="K24" s="354"/>
      <c r="L24" s="354"/>
      <c r="M24" s="354"/>
      <c r="N24" s="354"/>
      <c r="O24" s="355"/>
      <c r="Q24" s="353"/>
      <c r="R24" s="354"/>
      <c r="S24" s="354"/>
      <c r="T24" s="354"/>
      <c r="U24" s="354"/>
      <c r="V24" s="354"/>
      <c r="W24" s="354"/>
      <c r="X24" s="355"/>
    </row>
    <row r="25" spans="2:24" x14ac:dyDescent="0.25">
      <c r="H25" s="353"/>
      <c r="I25" s="354"/>
      <c r="J25" s="354"/>
      <c r="K25" s="354"/>
      <c r="L25" s="354"/>
      <c r="M25" s="354"/>
      <c r="N25" s="354"/>
      <c r="O25" s="355"/>
      <c r="Q25" s="353"/>
      <c r="R25" s="354"/>
      <c r="S25" s="354"/>
      <c r="T25" s="354"/>
      <c r="U25" s="354"/>
      <c r="V25" s="354"/>
      <c r="W25" s="354"/>
      <c r="X25" s="355"/>
    </row>
    <row r="26" spans="2:24" x14ac:dyDescent="0.25">
      <c r="B26" s="107"/>
      <c r="C26" s="107"/>
      <c r="D26" s="107"/>
      <c r="E26" s="107"/>
      <c r="F26" s="107"/>
      <c r="H26" s="353"/>
      <c r="I26" s="354"/>
      <c r="J26" s="354"/>
      <c r="K26" s="354"/>
      <c r="L26" s="354"/>
      <c r="M26" s="354"/>
      <c r="N26" s="354"/>
      <c r="O26" s="355"/>
      <c r="Q26" s="353"/>
      <c r="R26" s="354"/>
      <c r="S26" s="354"/>
      <c r="T26" s="354"/>
      <c r="U26" s="354"/>
      <c r="V26" s="354"/>
      <c r="W26" s="354"/>
      <c r="X26" s="355"/>
    </row>
    <row r="27" spans="2:24" x14ac:dyDescent="0.25">
      <c r="B27" s="107"/>
      <c r="C27" s="107"/>
      <c r="D27" s="107"/>
      <c r="E27" s="107"/>
      <c r="F27" s="107"/>
      <c r="H27" s="353"/>
      <c r="I27" s="354"/>
      <c r="J27" s="354"/>
      <c r="K27" s="354"/>
      <c r="L27" s="354"/>
      <c r="M27" s="354"/>
      <c r="N27" s="354"/>
      <c r="O27" s="355"/>
      <c r="Q27" s="353"/>
      <c r="R27" s="354"/>
      <c r="S27" s="354"/>
      <c r="T27" s="354"/>
      <c r="U27" s="354"/>
      <c r="V27" s="354"/>
      <c r="W27" s="354"/>
      <c r="X27" s="355"/>
    </row>
    <row r="28" spans="2:24" ht="22.35" customHeight="1" x14ac:dyDescent="0.25">
      <c r="B28" s="107"/>
      <c r="C28" s="107"/>
      <c r="D28" s="107"/>
      <c r="E28" s="107"/>
      <c r="F28" s="107"/>
      <c r="H28" s="353"/>
      <c r="I28" s="354"/>
      <c r="J28" s="354"/>
      <c r="K28" s="354"/>
      <c r="L28" s="354"/>
      <c r="M28" s="354"/>
      <c r="N28" s="354"/>
      <c r="O28" s="355"/>
      <c r="Q28" s="353"/>
      <c r="R28" s="354"/>
      <c r="S28" s="354"/>
      <c r="T28" s="354"/>
      <c r="U28" s="354"/>
      <c r="V28" s="354"/>
      <c r="W28" s="354"/>
      <c r="X28" s="355"/>
    </row>
    <row r="29" spans="2:24" x14ac:dyDescent="0.25">
      <c r="B29" s="107"/>
      <c r="C29" s="107"/>
      <c r="D29" s="107"/>
      <c r="E29" s="107"/>
      <c r="F29" s="107"/>
      <c r="H29" s="353"/>
      <c r="I29" s="354"/>
      <c r="J29" s="354"/>
      <c r="K29" s="354"/>
      <c r="L29" s="354"/>
      <c r="M29" s="354"/>
      <c r="N29" s="354"/>
      <c r="O29" s="355"/>
      <c r="Q29" s="353"/>
      <c r="R29" s="354"/>
      <c r="S29" s="354"/>
      <c r="T29" s="354"/>
      <c r="U29" s="354"/>
      <c r="V29" s="354"/>
      <c r="W29" s="354"/>
      <c r="X29" s="355"/>
    </row>
    <row r="30" spans="2:24" ht="60.95" customHeight="1" x14ac:dyDescent="0.25">
      <c r="B30" s="107"/>
      <c r="C30" s="107"/>
      <c r="D30" s="107"/>
      <c r="E30" s="107"/>
      <c r="F30" s="107"/>
      <c r="H30" s="353"/>
      <c r="I30" s="354"/>
      <c r="J30" s="354"/>
      <c r="K30" s="354"/>
      <c r="L30" s="354"/>
      <c r="M30" s="354"/>
      <c r="N30" s="354"/>
      <c r="O30" s="355"/>
      <c r="Q30" s="353"/>
      <c r="R30" s="354"/>
      <c r="S30" s="354"/>
      <c r="T30" s="354"/>
      <c r="U30" s="354"/>
      <c r="V30" s="354"/>
      <c r="W30" s="354"/>
      <c r="X30" s="355"/>
    </row>
    <row r="31" spans="2:24" x14ac:dyDescent="0.25">
      <c r="B31" s="107"/>
      <c r="C31" s="107"/>
      <c r="D31" s="107"/>
      <c r="E31" s="107"/>
      <c r="F31" s="107"/>
      <c r="H31" s="353"/>
      <c r="I31" s="354"/>
      <c r="J31" s="354"/>
      <c r="K31" s="354"/>
      <c r="L31" s="354"/>
      <c r="M31" s="354"/>
      <c r="N31" s="354"/>
      <c r="O31" s="355"/>
      <c r="Q31" s="353"/>
      <c r="R31" s="354"/>
      <c r="S31" s="354"/>
      <c r="T31" s="354"/>
      <c r="U31" s="354"/>
      <c r="V31" s="354"/>
      <c r="W31" s="354"/>
      <c r="X31" s="355"/>
    </row>
    <row r="32" spans="2:24" x14ac:dyDescent="0.25">
      <c r="B32" s="107"/>
      <c r="C32" s="107"/>
      <c r="D32" s="107"/>
      <c r="E32" s="107"/>
      <c r="F32" s="107"/>
      <c r="H32" s="353"/>
      <c r="I32" s="354"/>
      <c r="J32" s="354"/>
      <c r="K32" s="354"/>
      <c r="L32" s="354"/>
      <c r="M32" s="354"/>
      <c r="N32" s="354"/>
      <c r="O32" s="355"/>
      <c r="Q32" s="353"/>
      <c r="R32" s="354"/>
      <c r="S32" s="354"/>
      <c r="T32" s="354"/>
      <c r="U32" s="354"/>
      <c r="V32" s="354"/>
      <c r="W32" s="354"/>
      <c r="X32" s="355"/>
    </row>
    <row r="33" spans="2:24" x14ac:dyDescent="0.25">
      <c r="B33" s="107"/>
      <c r="C33" s="107"/>
      <c r="D33" s="107"/>
      <c r="E33" s="107"/>
      <c r="F33" s="107"/>
      <c r="H33" s="353"/>
      <c r="I33" s="354"/>
      <c r="J33" s="354"/>
      <c r="K33" s="354"/>
      <c r="L33" s="354"/>
      <c r="M33" s="354"/>
      <c r="N33" s="354"/>
      <c r="O33" s="355"/>
      <c r="Q33" s="353"/>
      <c r="R33" s="354"/>
      <c r="S33" s="354"/>
      <c r="T33" s="354"/>
      <c r="U33" s="354"/>
      <c r="V33" s="354"/>
      <c r="W33" s="354"/>
      <c r="X33" s="355"/>
    </row>
    <row r="34" spans="2:24" x14ac:dyDescent="0.25">
      <c r="B34" s="107"/>
      <c r="C34" s="107"/>
      <c r="D34" s="107"/>
      <c r="E34" s="107"/>
      <c r="F34" s="107"/>
      <c r="H34" s="353"/>
      <c r="I34" s="354"/>
      <c r="J34" s="354"/>
      <c r="K34" s="354"/>
      <c r="L34" s="354"/>
      <c r="M34" s="354"/>
      <c r="N34" s="354"/>
      <c r="O34" s="355"/>
      <c r="Q34" s="353"/>
      <c r="R34" s="354"/>
      <c r="S34" s="354"/>
      <c r="T34" s="354"/>
      <c r="U34" s="354"/>
      <c r="V34" s="354"/>
      <c r="W34" s="354"/>
      <c r="X34" s="355"/>
    </row>
    <row r="35" spans="2:24" x14ac:dyDescent="0.25">
      <c r="B35" s="107"/>
      <c r="C35" s="107"/>
      <c r="D35" s="107"/>
      <c r="E35" s="107"/>
      <c r="F35" s="107"/>
      <c r="H35" s="356"/>
      <c r="I35" s="357"/>
      <c r="J35" s="357"/>
      <c r="K35" s="357"/>
      <c r="L35" s="357"/>
      <c r="M35" s="357"/>
      <c r="N35" s="357"/>
      <c r="O35" s="358"/>
      <c r="Q35" s="356"/>
      <c r="R35" s="357"/>
      <c r="S35" s="357"/>
      <c r="T35" s="357"/>
      <c r="U35" s="357"/>
      <c r="V35" s="357"/>
      <c r="W35" s="357"/>
      <c r="X35" s="358"/>
    </row>
    <row r="36" spans="2:24" x14ac:dyDescent="0.25">
      <c r="B36" s="107"/>
      <c r="C36" s="107"/>
      <c r="D36" s="107"/>
      <c r="E36" s="107"/>
      <c r="F36" s="107"/>
    </row>
    <row r="37" spans="2:24" x14ac:dyDescent="0.25">
      <c r="B37" s="107"/>
      <c r="C37" s="107"/>
      <c r="D37" s="107"/>
      <c r="E37" s="107"/>
      <c r="F37" s="107"/>
    </row>
    <row r="38" spans="2:24" x14ac:dyDescent="0.25">
      <c r="B38" s="107"/>
      <c r="C38" s="107"/>
      <c r="D38" s="107"/>
      <c r="E38" s="107"/>
      <c r="F38" s="107"/>
    </row>
    <row r="39" spans="2:24" x14ac:dyDescent="0.25">
      <c r="B39" s="107"/>
      <c r="C39" s="107"/>
      <c r="D39" s="107"/>
      <c r="E39" s="107"/>
      <c r="F39" s="107"/>
    </row>
    <row r="40" spans="2:24" x14ac:dyDescent="0.25">
      <c r="B40" s="107"/>
      <c r="C40" s="107"/>
      <c r="D40" s="107"/>
      <c r="E40" s="107"/>
      <c r="F40" s="107"/>
    </row>
    <row r="41" spans="2:24" x14ac:dyDescent="0.25">
      <c r="B41" s="107"/>
      <c r="C41" s="107"/>
      <c r="D41" s="107"/>
      <c r="E41" s="107"/>
      <c r="F41" s="107"/>
    </row>
    <row r="42" spans="2:24" x14ac:dyDescent="0.25">
      <c r="B42" s="107"/>
      <c r="C42" s="107"/>
      <c r="D42" s="107"/>
      <c r="E42" s="107"/>
      <c r="F42" s="107"/>
    </row>
    <row r="43" spans="2:24" x14ac:dyDescent="0.25">
      <c r="B43" s="107"/>
      <c r="C43" s="107"/>
      <c r="D43" s="107"/>
      <c r="E43" s="107"/>
      <c r="F43" s="107"/>
    </row>
    <row r="44" spans="2:24" x14ac:dyDescent="0.25">
      <c r="B44" s="107"/>
      <c r="C44" s="107"/>
      <c r="D44" s="107"/>
      <c r="E44" s="107"/>
      <c r="F44" s="107"/>
    </row>
    <row r="45" spans="2:24" x14ac:dyDescent="0.25">
      <c r="B45" s="107"/>
      <c r="C45" s="107"/>
      <c r="D45" s="107"/>
      <c r="E45" s="107"/>
      <c r="F45" s="107"/>
    </row>
    <row r="46" spans="2:24" x14ac:dyDescent="0.25">
      <c r="B46" s="107"/>
      <c r="C46" s="107"/>
      <c r="D46" s="107"/>
      <c r="E46" s="107"/>
      <c r="F46" s="107"/>
    </row>
    <row r="47" spans="2:24" x14ac:dyDescent="0.25">
      <c r="B47" s="107"/>
      <c r="C47" s="107"/>
      <c r="D47" s="107"/>
      <c r="E47" s="107"/>
      <c r="F47" s="107"/>
    </row>
    <row r="48" spans="2:24" x14ac:dyDescent="0.25">
      <c r="B48" s="107"/>
      <c r="C48" s="107"/>
      <c r="D48" s="107"/>
      <c r="E48" s="107"/>
      <c r="F48" s="107"/>
    </row>
    <row r="49" spans="2:6" x14ac:dyDescent="0.25">
      <c r="B49" s="107"/>
      <c r="C49" s="107"/>
      <c r="D49" s="107"/>
      <c r="E49" s="107"/>
      <c r="F49" s="107"/>
    </row>
    <row r="50" spans="2:6" x14ac:dyDescent="0.25">
      <c r="B50" s="107"/>
      <c r="C50" s="107"/>
      <c r="D50" s="107"/>
      <c r="E50" s="107"/>
      <c r="F50" s="107"/>
    </row>
    <row r="51" spans="2:6" x14ac:dyDescent="0.25">
      <c r="B51" s="107"/>
      <c r="C51" s="107"/>
      <c r="D51" s="107"/>
      <c r="E51" s="107"/>
      <c r="F51" s="107"/>
    </row>
    <row r="52" spans="2:6" x14ac:dyDescent="0.25">
      <c r="B52" s="107"/>
      <c r="C52" s="107"/>
      <c r="D52" s="107"/>
      <c r="E52" s="107"/>
      <c r="F52" s="107"/>
    </row>
    <row r="53" spans="2:6" x14ac:dyDescent="0.25">
      <c r="B53" s="107"/>
      <c r="C53" s="107"/>
      <c r="D53" s="107"/>
      <c r="E53" s="107"/>
      <c r="F53" s="107"/>
    </row>
    <row r="54" spans="2:6" x14ac:dyDescent="0.25">
      <c r="B54" s="17"/>
      <c r="C54" s="17"/>
      <c r="D54" s="17"/>
      <c r="E54" s="17"/>
      <c r="F54" s="17"/>
    </row>
    <row r="55" spans="2:6" x14ac:dyDescent="0.25">
      <c r="B55" s="17"/>
      <c r="C55" s="17"/>
      <c r="D55" s="17"/>
      <c r="E55" s="17"/>
      <c r="F55" s="17"/>
    </row>
    <row r="56" spans="2:6" x14ac:dyDescent="0.25">
      <c r="B56" s="17"/>
      <c r="C56" s="17"/>
      <c r="D56" s="17"/>
      <c r="E56" s="17"/>
      <c r="F56" s="17"/>
    </row>
    <row r="57" spans="2:6" x14ac:dyDescent="0.25">
      <c r="B57" s="17"/>
      <c r="C57" s="17"/>
      <c r="D57" s="17"/>
      <c r="E57" s="17"/>
      <c r="F57" s="17"/>
    </row>
    <row r="58" spans="2:6" x14ac:dyDescent="0.25">
      <c r="B58" s="17"/>
      <c r="C58" s="17"/>
      <c r="D58" s="17"/>
      <c r="E58" s="17"/>
      <c r="F58" s="17"/>
    </row>
    <row r="59" spans="2:6" x14ac:dyDescent="0.25">
      <c r="B59" s="17"/>
      <c r="C59" s="17"/>
      <c r="D59" s="17"/>
      <c r="E59" s="17"/>
      <c r="F59" s="17"/>
    </row>
    <row r="60" spans="2:6" x14ac:dyDescent="0.25">
      <c r="B60" s="17"/>
      <c r="C60" s="17"/>
      <c r="D60" s="17"/>
      <c r="E60" s="17"/>
      <c r="F60" s="17"/>
    </row>
    <row r="61" spans="2:6" x14ac:dyDescent="0.25">
      <c r="B61" s="17"/>
      <c r="C61" s="17"/>
      <c r="D61" s="17"/>
      <c r="E61" s="17"/>
      <c r="F61" s="17"/>
    </row>
    <row r="62" spans="2:6" x14ac:dyDescent="0.25">
      <c r="B62" s="17"/>
      <c r="C62" s="17"/>
      <c r="D62" s="17"/>
      <c r="E62" s="17"/>
      <c r="F62" s="17"/>
    </row>
    <row r="63" spans="2:6" x14ac:dyDescent="0.25">
      <c r="B63" s="17"/>
      <c r="C63" s="17"/>
      <c r="D63" s="17"/>
      <c r="E63" s="17"/>
      <c r="F63" s="17"/>
    </row>
    <row r="64" spans="2:6" x14ac:dyDescent="0.25">
      <c r="B64" s="17"/>
      <c r="C64" s="17"/>
      <c r="D64" s="17"/>
      <c r="E64" s="17"/>
      <c r="F64" s="17"/>
    </row>
    <row r="65" spans="2:6" x14ac:dyDescent="0.25">
      <c r="B65" s="106"/>
      <c r="C65" s="106"/>
      <c r="D65" s="106"/>
      <c r="E65" s="106"/>
      <c r="F65" s="106"/>
    </row>
  </sheetData>
  <mergeCells count="6">
    <mergeCell ref="Q6:X6"/>
    <mergeCell ref="C3:F3"/>
    <mergeCell ref="B23:F23"/>
    <mergeCell ref="H6:O6"/>
    <mergeCell ref="H7:O35"/>
    <mergeCell ref="Q7:X35"/>
  </mergeCells>
  <pageMargins left="0.25" right="0.25" top="0.75" bottom="0.75" header="0.3" footer="0.3"/>
  <pageSetup orientation="portrait" r:id="rId1"/>
  <colBreaks count="2" manualBreakCount="2">
    <brk id="7" max="1048575" man="1"/>
    <brk id="16" max="34"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P64"/>
  <sheetViews>
    <sheetView view="pageBreakPreview" zoomScale="101" zoomScaleNormal="100" zoomScaleSheetLayoutView="101" workbookViewId="0">
      <selection activeCell="D20" sqref="D20"/>
    </sheetView>
  </sheetViews>
  <sheetFormatPr baseColWidth="10" defaultRowHeight="15" x14ac:dyDescent="0.25"/>
  <cols>
    <col min="1" max="1" width="2" customWidth="1"/>
    <col min="2" max="2" width="34.140625" customWidth="1"/>
    <col min="3" max="6" width="14.42578125" customWidth="1"/>
    <col min="7" max="7" width="1.5703125" customWidth="1"/>
    <col min="16" max="16" width="1.85546875" customWidth="1"/>
  </cols>
  <sheetData>
    <row r="1" spans="2:16" s="3" customFormat="1" ht="24" customHeight="1" x14ac:dyDescent="0.15">
      <c r="B1" s="56" t="s">
        <v>109</v>
      </c>
      <c r="C1" s="54"/>
      <c r="E1" s="55"/>
      <c r="G1" s="16"/>
      <c r="H1" s="16"/>
      <c r="I1" s="16"/>
      <c r="J1" s="16"/>
      <c r="K1" s="16"/>
      <c r="L1" s="16"/>
      <c r="M1" s="16"/>
      <c r="N1" s="16"/>
      <c r="O1" s="16"/>
      <c r="P1" s="16"/>
    </row>
    <row r="2" spans="2:16" s="3" customFormat="1" ht="11.25" x14ac:dyDescent="0.15">
      <c r="B2" s="9"/>
      <c r="C2" s="9"/>
      <c r="E2" s="55"/>
      <c r="G2" s="16"/>
      <c r="H2" s="16"/>
      <c r="I2" s="16"/>
      <c r="J2" s="16"/>
      <c r="K2" s="16"/>
      <c r="L2" s="16"/>
      <c r="M2" s="16"/>
      <c r="N2" s="16"/>
      <c r="O2" s="16"/>
      <c r="P2" s="16"/>
    </row>
    <row r="3" spans="2:16" s="56" customFormat="1" ht="27" customHeight="1" x14ac:dyDescent="0.25">
      <c r="B3" s="57" t="s">
        <v>37</v>
      </c>
      <c r="C3" s="290">
        <f>+'2. ANID BUDGET (USD)'!C3</f>
        <v>0</v>
      </c>
      <c r="D3" s="290"/>
      <c r="E3" s="290"/>
      <c r="F3" s="290"/>
      <c r="G3" s="59"/>
      <c r="H3" s="59"/>
      <c r="I3" s="59"/>
      <c r="J3" s="59"/>
      <c r="K3" s="59"/>
      <c r="L3" s="59"/>
      <c r="M3" s="59"/>
      <c r="N3" s="59"/>
      <c r="O3" s="59"/>
      <c r="P3" s="59"/>
    </row>
    <row r="4" spans="2:16" s="56" customFormat="1" ht="27" customHeight="1" x14ac:dyDescent="0.25">
      <c r="B4" s="128" t="s">
        <v>79</v>
      </c>
      <c r="C4" s="129"/>
      <c r="D4" s="129">
        <f>+'1. TOTAL BUDGET USD'!E14</f>
        <v>825</v>
      </c>
      <c r="E4" s="130" t="s">
        <v>80</v>
      </c>
      <c r="F4" s="57"/>
      <c r="G4" s="59"/>
      <c r="H4" s="59"/>
      <c r="I4" s="59"/>
      <c r="J4" s="59"/>
      <c r="K4" s="59"/>
      <c r="L4" s="59"/>
      <c r="M4" s="59"/>
      <c r="N4" s="59"/>
      <c r="O4" s="59"/>
      <c r="P4" s="59"/>
    </row>
    <row r="5" spans="2:16" s="9" customFormat="1" ht="11.25" x14ac:dyDescent="0.25">
      <c r="B5" s="56" t="s">
        <v>95</v>
      </c>
      <c r="D5" s="56"/>
      <c r="E5" s="58"/>
      <c r="F5" s="56"/>
      <c r="G5" s="53"/>
      <c r="H5" s="53"/>
      <c r="I5" s="53"/>
      <c r="J5" s="53"/>
      <c r="K5" s="53"/>
      <c r="L5" s="53"/>
      <c r="M5" s="53"/>
      <c r="N5" s="53"/>
      <c r="O5" s="53"/>
      <c r="P5" s="53"/>
    </row>
    <row r="6" spans="2:16" s="9" customFormat="1" ht="30" customHeight="1" x14ac:dyDescent="0.25">
      <c r="B6" s="109" t="s">
        <v>72</v>
      </c>
      <c r="C6" s="108" t="s">
        <v>7</v>
      </c>
      <c r="D6" s="108" t="s">
        <v>8</v>
      </c>
      <c r="E6" s="114" t="s">
        <v>9</v>
      </c>
      <c r="F6" s="108" t="s">
        <v>29</v>
      </c>
      <c r="G6" s="53"/>
      <c r="H6" s="360" t="s">
        <v>69</v>
      </c>
      <c r="I6" s="361"/>
      <c r="J6" s="361"/>
      <c r="K6" s="361"/>
      <c r="L6" s="361"/>
      <c r="M6" s="361"/>
      <c r="N6" s="361"/>
      <c r="O6" s="362"/>
      <c r="P6" s="53"/>
    </row>
    <row r="7" spans="2:16" x14ac:dyDescent="0.25">
      <c r="B7" s="149">
        <f>+'2.4 INFRAESTRUC. &amp; FURNI (M$)'!B6</f>
        <v>0</v>
      </c>
      <c r="C7" s="193">
        <f>+'2.4 INFRAESTRUC. &amp; FURNI (M$)'!C6/$D$4</f>
        <v>0</v>
      </c>
      <c r="D7" s="193">
        <f>+'2.4 INFRAESTRUC. &amp; FURNI (M$)'!D6/$D$4</f>
        <v>0</v>
      </c>
      <c r="E7" s="193">
        <f>+'2.4 INFRAESTRUC. &amp; FURNI (M$)'!E6/$D$4</f>
        <v>0</v>
      </c>
      <c r="F7" s="194">
        <f>SUM(C7:E7)</f>
        <v>0</v>
      </c>
      <c r="H7" s="354">
        <f>'2.4 INFRAESTRUC. &amp; FURNI (M$)'!H6:O33</f>
        <v>0</v>
      </c>
      <c r="I7" s="354"/>
      <c r="J7" s="354"/>
      <c r="K7" s="354"/>
      <c r="L7" s="354"/>
      <c r="M7" s="354"/>
      <c r="N7" s="354"/>
      <c r="O7" s="354"/>
    </row>
    <row r="8" spans="2:16" x14ac:dyDescent="0.25">
      <c r="B8" s="149">
        <f>+'2.4 INFRAESTRUC. &amp; FURNI (M$)'!B7</f>
        <v>0</v>
      </c>
      <c r="C8" s="193">
        <f>+'2.4 INFRAESTRUC. &amp; FURNI (M$)'!C7/$D$4</f>
        <v>0</v>
      </c>
      <c r="D8" s="193">
        <f>+'2.4 INFRAESTRUC. &amp; FURNI (M$)'!D7/$D$4</f>
        <v>0</v>
      </c>
      <c r="E8" s="193">
        <f>+'2.4 INFRAESTRUC. &amp; FURNI (M$)'!E7/$D$4</f>
        <v>0</v>
      </c>
      <c r="F8" s="194">
        <f t="shared" ref="F8:F19" si="0">SUM(C8:E8)</f>
        <v>0</v>
      </c>
      <c r="H8" s="354"/>
      <c r="I8" s="354"/>
      <c r="J8" s="354"/>
      <c r="K8" s="354"/>
      <c r="L8" s="354"/>
      <c r="M8" s="354"/>
      <c r="N8" s="354"/>
      <c r="O8" s="354"/>
    </row>
    <row r="9" spans="2:16" x14ac:dyDescent="0.25">
      <c r="B9" s="149">
        <f>+'2.4 INFRAESTRUC. &amp; FURNI (M$)'!B8</f>
        <v>0</v>
      </c>
      <c r="C9" s="193">
        <f>+'2.4 INFRAESTRUC. &amp; FURNI (M$)'!C8/$D$4</f>
        <v>0</v>
      </c>
      <c r="D9" s="193">
        <f>+'2.4 INFRAESTRUC. &amp; FURNI (M$)'!D8/$D$4</f>
        <v>0</v>
      </c>
      <c r="E9" s="193">
        <f>+'2.4 INFRAESTRUC. &amp; FURNI (M$)'!E8/$D$4</f>
        <v>0</v>
      </c>
      <c r="F9" s="194">
        <f t="shared" si="0"/>
        <v>0</v>
      </c>
      <c r="H9" s="354"/>
      <c r="I9" s="354"/>
      <c r="J9" s="354"/>
      <c r="K9" s="354"/>
      <c r="L9" s="354"/>
      <c r="M9" s="354"/>
      <c r="N9" s="354"/>
      <c r="O9" s="354"/>
    </row>
    <row r="10" spans="2:16" x14ac:dyDescent="0.25">
      <c r="B10" s="149">
        <f>+'2.4 INFRAESTRUC. &amp; FURNI (M$)'!B9</f>
        <v>0</v>
      </c>
      <c r="C10" s="193">
        <f>+'2.4 INFRAESTRUC. &amp; FURNI (M$)'!C9/$D$4</f>
        <v>0</v>
      </c>
      <c r="D10" s="193">
        <f>+'2.4 INFRAESTRUC. &amp; FURNI (M$)'!D9/$D$4</f>
        <v>0</v>
      </c>
      <c r="E10" s="193">
        <f>+'2.4 INFRAESTRUC. &amp; FURNI (M$)'!E9/$D$4</f>
        <v>0</v>
      </c>
      <c r="F10" s="194">
        <f t="shared" si="0"/>
        <v>0</v>
      </c>
      <c r="H10" s="354"/>
      <c r="I10" s="354"/>
      <c r="J10" s="354"/>
      <c r="K10" s="354"/>
      <c r="L10" s="354"/>
      <c r="M10" s="354"/>
      <c r="N10" s="354"/>
      <c r="O10" s="354"/>
    </row>
    <row r="11" spans="2:16" x14ac:dyDescent="0.25">
      <c r="B11" s="149">
        <f>+'2.4 INFRAESTRUC. &amp; FURNI (M$)'!B10</f>
        <v>0</v>
      </c>
      <c r="C11" s="193">
        <f>+'2.4 INFRAESTRUC. &amp; FURNI (M$)'!C10/$D$4</f>
        <v>0</v>
      </c>
      <c r="D11" s="193">
        <f>+'2.4 INFRAESTRUC. &amp; FURNI (M$)'!D10/$D$4</f>
        <v>0</v>
      </c>
      <c r="E11" s="193">
        <f>+'2.4 INFRAESTRUC. &amp; FURNI (M$)'!E10/$D$4</f>
        <v>0</v>
      </c>
      <c r="F11" s="194">
        <f t="shared" si="0"/>
        <v>0</v>
      </c>
      <c r="H11" s="354"/>
      <c r="I11" s="354"/>
      <c r="J11" s="354"/>
      <c r="K11" s="354"/>
      <c r="L11" s="354"/>
      <c r="M11" s="354"/>
      <c r="N11" s="354"/>
      <c r="O11" s="354"/>
    </row>
    <row r="12" spans="2:16" x14ac:dyDescent="0.25">
      <c r="B12" s="149">
        <f>+'2.4 INFRAESTRUC. &amp; FURNI (M$)'!B11</f>
        <v>0</v>
      </c>
      <c r="C12" s="193">
        <f>+'2.4 INFRAESTRUC. &amp; FURNI (M$)'!C11/$D$4</f>
        <v>0</v>
      </c>
      <c r="D12" s="193">
        <f>+'2.4 INFRAESTRUC. &amp; FURNI (M$)'!D11/$D$4</f>
        <v>0</v>
      </c>
      <c r="E12" s="193">
        <f>+'2.4 INFRAESTRUC. &amp; FURNI (M$)'!E11/$D$4</f>
        <v>0</v>
      </c>
      <c r="F12" s="194">
        <f t="shared" si="0"/>
        <v>0</v>
      </c>
      <c r="H12" s="354"/>
      <c r="I12" s="354"/>
      <c r="J12" s="354"/>
      <c r="K12" s="354"/>
      <c r="L12" s="354"/>
      <c r="M12" s="354"/>
      <c r="N12" s="354"/>
      <c r="O12" s="354"/>
    </row>
    <row r="13" spans="2:16" x14ac:dyDescent="0.25">
      <c r="B13" s="149">
        <f>+'2.4 INFRAESTRUC. &amp; FURNI (M$)'!B12</f>
        <v>0</v>
      </c>
      <c r="C13" s="193">
        <f>+'2.4 INFRAESTRUC. &amp; FURNI (M$)'!C12/$D$4</f>
        <v>0</v>
      </c>
      <c r="D13" s="193">
        <f>+'2.4 INFRAESTRUC. &amp; FURNI (M$)'!D12/$D$4</f>
        <v>0</v>
      </c>
      <c r="E13" s="193">
        <f>+'2.4 INFRAESTRUC. &amp; FURNI (M$)'!E12/$D$4</f>
        <v>0</v>
      </c>
      <c r="F13" s="194">
        <f t="shared" si="0"/>
        <v>0</v>
      </c>
      <c r="H13" s="354"/>
      <c r="I13" s="354"/>
      <c r="J13" s="354"/>
      <c r="K13" s="354"/>
      <c r="L13" s="354"/>
      <c r="M13" s="354"/>
      <c r="N13" s="354"/>
      <c r="O13" s="354"/>
    </row>
    <row r="14" spans="2:16" x14ac:dyDescent="0.25">
      <c r="B14" s="149">
        <f>+'2.4 INFRAESTRUC. &amp; FURNI (M$)'!B13</f>
        <v>0</v>
      </c>
      <c r="C14" s="193">
        <f>+'2.4 INFRAESTRUC. &amp; FURNI (M$)'!C13/$D$4</f>
        <v>0</v>
      </c>
      <c r="D14" s="193">
        <f>+'2.4 INFRAESTRUC. &amp; FURNI (M$)'!D13/$D$4</f>
        <v>0</v>
      </c>
      <c r="E14" s="193">
        <f>+'2.4 INFRAESTRUC. &amp; FURNI (M$)'!E13/$D$4</f>
        <v>0</v>
      </c>
      <c r="F14" s="194">
        <f t="shared" si="0"/>
        <v>0</v>
      </c>
      <c r="H14" s="354"/>
      <c r="I14" s="354"/>
      <c r="J14" s="354"/>
      <c r="K14" s="354"/>
      <c r="L14" s="354"/>
      <c r="M14" s="354"/>
      <c r="N14" s="354"/>
      <c r="O14" s="354"/>
    </row>
    <row r="15" spans="2:16" x14ac:dyDescent="0.25">
      <c r="B15" s="149">
        <f>+'2.4 INFRAESTRUC. &amp; FURNI (M$)'!B14</f>
        <v>0</v>
      </c>
      <c r="C15" s="193">
        <f>+'2.4 INFRAESTRUC. &amp; FURNI (M$)'!C14/$D$4</f>
        <v>0</v>
      </c>
      <c r="D15" s="193">
        <f>+'2.4 INFRAESTRUC. &amp; FURNI (M$)'!D14/$D$4</f>
        <v>0</v>
      </c>
      <c r="E15" s="193">
        <f>+'2.4 INFRAESTRUC. &amp; FURNI (M$)'!E14/$D$4</f>
        <v>0</v>
      </c>
      <c r="F15" s="194">
        <f t="shared" si="0"/>
        <v>0</v>
      </c>
      <c r="H15" s="354"/>
      <c r="I15" s="354"/>
      <c r="J15" s="354"/>
      <c r="K15" s="354"/>
      <c r="L15" s="354"/>
      <c r="M15" s="354"/>
      <c r="N15" s="354"/>
      <c r="O15" s="354"/>
    </row>
    <row r="16" spans="2:16" x14ac:dyDescent="0.25">
      <c r="B16" s="149">
        <f>+'2.4 INFRAESTRUC. &amp; FURNI (M$)'!B15</f>
        <v>0</v>
      </c>
      <c r="C16" s="193">
        <f>+'2.4 INFRAESTRUC. &amp; FURNI (M$)'!C15/$D$4</f>
        <v>0</v>
      </c>
      <c r="D16" s="193">
        <f>+'2.4 INFRAESTRUC. &amp; FURNI (M$)'!D15/$D$4</f>
        <v>0</v>
      </c>
      <c r="E16" s="193">
        <f>+'2.4 INFRAESTRUC. &amp; FURNI (M$)'!E15/$D$4</f>
        <v>0</v>
      </c>
      <c r="F16" s="194">
        <f t="shared" si="0"/>
        <v>0</v>
      </c>
      <c r="H16" s="354"/>
      <c r="I16" s="354"/>
      <c r="J16" s="354"/>
      <c r="K16" s="354"/>
      <c r="L16" s="354"/>
      <c r="M16" s="354"/>
      <c r="N16" s="354"/>
      <c r="O16" s="354"/>
    </row>
    <row r="17" spans="2:15" x14ac:dyDescent="0.25">
      <c r="B17" s="149">
        <f>+'2.4 INFRAESTRUC. &amp; FURNI (M$)'!B16</f>
        <v>0</v>
      </c>
      <c r="C17" s="193">
        <f>+'2.4 INFRAESTRUC. &amp; FURNI (M$)'!C16/$D$4</f>
        <v>0</v>
      </c>
      <c r="D17" s="193">
        <f>+'2.4 INFRAESTRUC. &amp; FURNI (M$)'!D16/$D$4</f>
        <v>0</v>
      </c>
      <c r="E17" s="193">
        <f>+'2.4 INFRAESTRUC. &amp; FURNI (M$)'!E16/$D$4</f>
        <v>0</v>
      </c>
      <c r="F17" s="194">
        <f t="shared" si="0"/>
        <v>0</v>
      </c>
      <c r="H17" s="354"/>
      <c r="I17" s="354"/>
      <c r="J17" s="354"/>
      <c r="K17" s="354"/>
      <c r="L17" s="354"/>
      <c r="M17" s="354"/>
      <c r="N17" s="354"/>
      <c r="O17" s="354"/>
    </row>
    <row r="18" spans="2:15" x14ac:dyDescent="0.25">
      <c r="B18" s="149">
        <f>+'2.4 INFRAESTRUC. &amp; FURNI (M$)'!B17</f>
        <v>0</v>
      </c>
      <c r="C18" s="193">
        <f>+'2.4 INFRAESTRUC. &amp; FURNI (M$)'!C17/$D$4</f>
        <v>0</v>
      </c>
      <c r="D18" s="193">
        <f>+'2.4 INFRAESTRUC. &amp; FURNI (M$)'!D17/$D$4</f>
        <v>0</v>
      </c>
      <c r="E18" s="193">
        <f>+'2.4 INFRAESTRUC. &amp; FURNI (M$)'!E17/$D$4</f>
        <v>0</v>
      </c>
      <c r="F18" s="194">
        <f t="shared" si="0"/>
        <v>0</v>
      </c>
      <c r="H18" s="354"/>
      <c r="I18" s="354"/>
      <c r="J18" s="354"/>
      <c r="K18" s="354"/>
      <c r="L18" s="354"/>
      <c r="M18" s="354"/>
      <c r="N18" s="354"/>
      <c r="O18" s="354"/>
    </row>
    <row r="19" spans="2:15" x14ac:dyDescent="0.25">
      <c r="B19" s="149">
        <f>+'2.4 INFRAESTRUC. &amp; FURNI (M$)'!B18</f>
        <v>0</v>
      </c>
      <c r="C19" s="193">
        <f>+'2.4 INFRAESTRUC. &amp; FURNI (M$)'!C18/$D$4</f>
        <v>0</v>
      </c>
      <c r="D19" s="193">
        <f>+'2.4 INFRAESTRUC. &amp; FURNI (M$)'!D18/$D$4</f>
        <v>0</v>
      </c>
      <c r="E19" s="193">
        <f>+'2.4 INFRAESTRUC. &amp; FURNI (M$)'!E18/$D$4</f>
        <v>0</v>
      </c>
      <c r="F19" s="194">
        <f t="shared" si="0"/>
        <v>0</v>
      </c>
      <c r="H19" s="354"/>
      <c r="I19" s="354"/>
      <c r="J19" s="354"/>
      <c r="K19" s="354"/>
      <c r="L19" s="354"/>
      <c r="M19" s="354"/>
      <c r="N19" s="354"/>
      <c r="O19" s="354"/>
    </row>
    <row r="20" spans="2:15" ht="24.4" customHeight="1" x14ac:dyDescent="0.25">
      <c r="B20" s="109" t="s">
        <v>29</v>
      </c>
      <c r="C20" s="195">
        <f>SUM(C7:C19)</f>
        <v>0</v>
      </c>
      <c r="D20" s="195">
        <f>SUM(D7:D19)</f>
        <v>0</v>
      </c>
      <c r="E20" s="195">
        <f>SUM(E7:E19)</f>
        <v>0</v>
      </c>
      <c r="F20" s="195">
        <f>SUM(F7:F19)</f>
        <v>0</v>
      </c>
      <c r="H20" s="354"/>
      <c r="I20" s="354"/>
      <c r="J20" s="354"/>
      <c r="K20" s="354"/>
      <c r="L20" s="354"/>
      <c r="M20" s="354"/>
      <c r="N20" s="354"/>
      <c r="O20" s="354"/>
    </row>
    <row r="21" spans="2:15" ht="9.9499999999999993" customHeight="1" x14ac:dyDescent="0.25">
      <c r="H21" s="354"/>
      <c r="I21" s="354"/>
      <c r="J21" s="354"/>
      <c r="K21" s="354"/>
      <c r="L21" s="354"/>
      <c r="M21" s="354"/>
      <c r="N21" s="354"/>
      <c r="O21" s="354"/>
    </row>
    <row r="22" spans="2:15" ht="40.35" customHeight="1" x14ac:dyDescent="0.25">
      <c r="B22" s="359" t="s">
        <v>59</v>
      </c>
      <c r="C22" s="359"/>
      <c r="D22" s="359"/>
      <c r="E22" s="359"/>
      <c r="F22" s="359"/>
      <c r="H22" s="354"/>
      <c r="I22" s="354"/>
      <c r="J22" s="354"/>
      <c r="K22" s="354"/>
      <c r="L22" s="354"/>
      <c r="M22" s="354"/>
      <c r="N22" s="354"/>
      <c r="O22" s="354"/>
    </row>
    <row r="23" spans="2:15" ht="58.7" customHeight="1" x14ac:dyDescent="0.25">
      <c r="H23" s="354"/>
      <c r="I23" s="354"/>
      <c r="J23" s="354"/>
      <c r="K23" s="354"/>
      <c r="L23" s="354"/>
      <c r="M23" s="354"/>
      <c r="N23" s="354"/>
      <c r="O23" s="354"/>
    </row>
    <row r="24" spans="2:15" x14ac:dyDescent="0.25">
      <c r="H24" s="354"/>
      <c r="I24" s="354"/>
      <c r="J24" s="354"/>
      <c r="K24" s="354"/>
      <c r="L24" s="354"/>
      <c r="M24" s="354"/>
      <c r="N24" s="354"/>
      <c r="O24" s="354"/>
    </row>
    <row r="25" spans="2:15" x14ac:dyDescent="0.25">
      <c r="B25" s="107"/>
      <c r="C25" s="107"/>
      <c r="D25" s="107"/>
      <c r="E25" s="107"/>
      <c r="F25" s="107"/>
      <c r="H25" s="354"/>
      <c r="I25" s="354"/>
      <c r="J25" s="354"/>
      <c r="K25" s="354"/>
      <c r="L25" s="354"/>
      <c r="M25" s="354"/>
      <c r="N25" s="354"/>
      <c r="O25" s="354"/>
    </row>
    <row r="26" spans="2:15" x14ac:dyDescent="0.25">
      <c r="B26" s="107"/>
      <c r="C26" s="107"/>
      <c r="D26" s="107"/>
      <c r="E26" s="107"/>
      <c r="F26" s="107"/>
      <c r="H26" s="354"/>
      <c r="I26" s="354"/>
      <c r="J26" s="354"/>
      <c r="K26" s="354"/>
      <c r="L26" s="354"/>
      <c r="M26" s="354"/>
      <c r="N26" s="354"/>
      <c r="O26" s="354"/>
    </row>
    <row r="27" spans="2:15" x14ac:dyDescent="0.25">
      <c r="B27" s="107"/>
      <c r="C27" s="107"/>
      <c r="D27" s="107"/>
      <c r="E27" s="107"/>
      <c r="F27" s="107"/>
      <c r="H27" s="354"/>
      <c r="I27" s="354"/>
      <c r="J27" s="354"/>
      <c r="K27" s="354"/>
      <c r="L27" s="354"/>
      <c r="M27" s="354"/>
      <c r="N27" s="354"/>
      <c r="O27" s="354"/>
    </row>
    <row r="28" spans="2:15" ht="22.35" customHeight="1" x14ac:dyDescent="0.25">
      <c r="B28" s="107"/>
      <c r="C28" s="107"/>
      <c r="D28" s="107"/>
      <c r="E28" s="107"/>
      <c r="F28" s="107"/>
      <c r="H28" s="354"/>
      <c r="I28" s="354"/>
      <c r="J28" s="354"/>
      <c r="K28" s="354"/>
      <c r="L28" s="354"/>
      <c r="M28" s="354"/>
      <c r="N28" s="354"/>
      <c r="O28" s="354"/>
    </row>
    <row r="29" spans="2:15" x14ac:dyDescent="0.25">
      <c r="B29" s="107"/>
      <c r="C29" s="107"/>
      <c r="D29" s="107"/>
      <c r="E29" s="107"/>
      <c r="F29" s="107"/>
      <c r="H29" s="354"/>
      <c r="I29" s="354"/>
      <c r="J29" s="354"/>
      <c r="K29" s="354"/>
      <c r="L29" s="354"/>
      <c r="M29" s="354"/>
      <c r="N29" s="354"/>
      <c r="O29" s="354"/>
    </row>
    <row r="30" spans="2:15" ht="60.95" customHeight="1" x14ac:dyDescent="0.25">
      <c r="B30" s="107"/>
      <c r="C30" s="107"/>
      <c r="D30" s="107"/>
      <c r="E30" s="107"/>
      <c r="F30" s="107"/>
      <c r="H30" s="354"/>
      <c r="I30" s="354"/>
      <c r="J30" s="354"/>
      <c r="K30" s="354"/>
      <c r="L30" s="354"/>
      <c r="M30" s="354"/>
      <c r="N30" s="354"/>
      <c r="O30" s="354"/>
    </row>
    <row r="31" spans="2:15" x14ac:dyDescent="0.25">
      <c r="B31" s="107"/>
      <c r="C31" s="107"/>
      <c r="D31" s="107"/>
      <c r="E31" s="107"/>
      <c r="F31" s="107"/>
      <c r="H31" s="354"/>
      <c r="I31" s="354"/>
      <c r="J31" s="354"/>
      <c r="K31" s="354"/>
      <c r="L31" s="354"/>
      <c r="M31" s="354"/>
      <c r="N31" s="354"/>
      <c r="O31" s="354"/>
    </row>
    <row r="32" spans="2:15" x14ac:dyDescent="0.25">
      <c r="B32" s="107"/>
      <c r="C32" s="107"/>
      <c r="D32" s="107"/>
      <c r="E32" s="107"/>
      <c r="F32" s="107"/>
      <c r="H32" s="354"/>
      <c r="I32" s="354"/>
      <c r="J32" s="354"/>
      <c r="K32" s="354"/>
      <c r="L32" s="354"/>
      <c r="M32" s="354"/>
      <c r="N32" s="354"/>
      <c r="O32" s="354"/>
    </row>
    <row r="33" spans="2:15" x14ac:dyDescent="0.25">
      <c r="B33" s="107"/>
      <c r="C33" s="107"/>
      <c r="D33" s="107"/>
      <c r="E33" s="107"/>
      <c r="F33" s="107"/>
      <c r="H33" s="354"/>
      <c r="I33" s="354"/>
      <c r="J33" s="354"/>
      <c r="K33" s="354"/>
      <c r="L33" s="354"/>
      <c r="M33" s="354"/>
      <c r="N33" s="354"/>
      <c r="O33" s="354"/>
    </row>
    <row r="34" spans="2:15" x14ac:dyDescent="0.25">
      <c r="B34" s="107"/>
      <c r="C34" s="107"/>
      <c r="D34" s="107"/>
      <c r="E34" s="107"/>
      <c r="F34" s="107"/>
      <c r="H34" s="354"/>
      <c r="I34" s="354"/>
      <c r="J34" s="354"/>
      <c r="K34" s="354"/>
      <c r="L34" s="354"/>
      <c r="M34" s="354"/>
      <c r="N34" s="354"/>
      <c r="O34" s="354"/>
    </row>
    <row r="35" spans="2:15" x14ac:dyDescent="0.25">
      <c r="B35" s="107"/>
      <c r="C35" s="107"/>
      <c r="D35" s="107"/>
      <c r="E35" s="107"/>
      <c r="F35" s="107"/>
    </row>
    <row r="36" spans="2:15" x14ac:dyDescent="0.25">
      <c r="B36" s="107"/>
      <c r="C36" s="107"/>
      <c r="D36" s="107"/>
      <c r="E36" s="107"/>
      <c r="F36" s="107"/>
    </row>
    <row r="37" spans="2:15" x14ac:dyDescent="0.25">
      <c r="B37" s="107"/>
      <c r="C37" s="107"/>
      <c r="D37" s="107"/>
      <c r="E37" s="107"/>
      <c r="F37" s="107"/>
    </row>
    <row r="38" spans="2:15" x14ac:dyDescent="0.25">
      <c r="B38" s="107"/>
      <c r="C38" s="107"/>
      <c r="D38" s="107"/>
      <c r="E38" s="107"/>
      <c r="F38" s="107"/>
    </row>
    <row r="39" spans="2:15" x14ac:dyDescent="0.25">
      <c r="B39" s="107"/>
      <c r="C39" s="107"/>
      <c r="D39" s="107"/>
      <c r="E39" s="107"/>
      <c r="F39" s="107"/>
    </row>
    <row r="40" spans="2:15" x14ac:dyDescent="0.25">
      <c r="B40" s="107"/>
      <c r="C40" s="107"/>
      <c r="D40" s="107"/>
      <c r="E40" s="107"/>
      <c r="F40" s="107"/>
    </row>
    <row r="41" spans="2:15" x14ac:dyDescent="0.25">
      <c r="B41" s="107"/>
      <c r="C41" s="107"/>
      <c r="D41" s="107"/>
      <c r="E41" s="107"/>
      <c r="F41" s="107"/>
    </row>
    <row r="42" spans="2:15" x14ac:dyDescent="0.25">
      <c r="B42" s="107"/>
      <c r="C42" s="107"/>
      <c r="D42" s="107"/>
      <c r="E42" s="107"/>
      <c r="F42" s="107"/>
    </row>
    <row r="43" spans="2:15" x14ac:dyDescent="0.25">
      <c r="B43" s="107"/>
      <c r="C43" s="107"/>
      <c r="D43" s="107"/>
      <c r="E43" s="107"/>
      <c r="F43" s="107"/>
    </row>
    <row r="44" spans="2:15" x14ac:dyDescent="0.25">
      <c r="B44" s="107"/>
      <c r="C44" s="107"/>
      <c r="D44" s="107"/>
      <c r="E44" s="107"/>
      <c r="F44" s="107"/>
    </row>
    <row r="45" spans="2:15" x14ac:dyDescent="0.25">
      <c r="B45" s="107"/>
      <c r="C45" s="107"/>
      <c r="D45" s="107"/>
      <c r="E45" s="107"/>
      <c r="F45" s="107"/>
    </row>
    <row r="46" spans="2:15" x14ac:dyDescent="0.25">
      <c r="B46" s="107"/>
      <c r="C46" s="107"/>
      <c r="D46" s="107"/>
      <c r="E46" s="107"/>
      <c r="F46" s="107"/>
    </row>
    <row r="47" spans="2:15" x14ac:dyDescent="0.25">
      <c r="B47" s="107"/>
      <c r="C47" s="107"/>
      <c r="D47" s="107"/>
      <c r="E47" s="107"/>
      <c r="F47" s="107"/>
    </row>
    <row r="48" spans="2:15" x14ac:dyDescent="0.25">
      <c r="B48" s="107"/>
      <c r="C48" s="107"/>
      <c r="D48" s="107"/>
      <c r="E48" s="107"/>
      <c r="F48" s="107"/>
    </row>
    <row r="49" spans="2:6" x14ac:dyDescent="0.25">
      <c r="B49" s="107"/>
      <c r="C49" s="107"/>
      <c r="D49" s="107"/>
      <c r="E49" s="107"/>
      <c r="F49" s="107"/>
    </row>
    <row r="50" spans="2:6" x14ac:dyDescent="0.25">
      <c r="B50" s="107"/>
      <c r="C50" s="107"/>
      <c r="D50" s="107"/>
      <c r="E50" s="107"/>
      <c r="F50" s="107"/>
    </row>
    <row r="51" spans="2:6" x14ac:dyDescent="0.25">
      <c r="B51" s="107"/>
      <c r="C51" s="107"/>
      <c r="D51" s="107"/>
      <c r="E51" s="107"/>
      <c r="F51" s="107"/>
    </row>
    <row r="52" spans="2:6" x14ac:dyDescent="0.25">
      <c r="B52" s="107"/>
      <c r="C52" s="107"/>
      <c r="D52" s="107"/>
      <c r="E52" s="107"/>
      <c r="F52" s="107"/>
    </row>
    <row r="53" spans="2:6" x14ac:dyDescent="0.25">
      <c r="B53" s="17"/>
      <c r="C53" s="17"/>
      <c r="D53" s="17"/>
      <c r="E53" s="17"/>
      <c r="F53" s="17"/>
    </row>
    <row r="54" spans="2:6" x14ac:dyDescent="0.25">
      <c r="B54" s="17"/>
      <c r="C54" s="17"/>
      <c r="D54" s="17"/>
      <c r="E54" s="17"/>
      <c r="F54" s="17"/>
    </row>
    <row r="55" spans="2:6" x14ac:dyDescent="0.25">
      <c r="B55" s="17"/>
      <c r="C55" s="17"/>
      <c r="D55" s="17"/>
      <c r="E55" s="17"/>
      <c r="F55" s="17"/>
    </row>
    <row r="56" spans="2:6" x14ac:dyDescent="0.25">
      <c r="B56" s="17"/>
      <c r="C56" s="17"/>
      <c r="D56" s="17"/>
      <c r="E56" s="17"/>
      <c r="F56" s="17"/>
    </row>
    <row r="57" spans="2:6" x14ac:dyDescent="0.25">
      <c r="B57" s="17"/>
      <c r="C57" s="17"/>
      <c r="D57" s="17"/>
      <c r="E57" s="17"/>
      <c r="F57" s="17"/>
    </row>
    <row r="58" spans="2:6" x14ac:dyDescent="0.25">
      <c r="B58" s="17"/>
      <c r="C58" s="17"/>
      <c r="D58" s="17"/>
      <c r="E58" s="17"/>
      <c r="F58" s="17"/>
    </row>
    <row r="59" spans="2:6" x14ac:dyDescent="0.25">
      <c r="B59" s="17"/>
      <c r="C59" s="17"/>
      <c r="D59" s="17"/>
      <c r="E59" s="17"/>
      <c r="F59" s="17"/>
    </row>
    <row r="60" spans="2:6" x14ac:dyDescent="0.25">
      <c r="B60" s="17"/>
      <c r="C60" s="17"/>
      <c r="D60" s="17"/>
      <c r="E60" s="17"/>
      <c r="F60" s="17"/>
    </row>
    <row r="61" spans="2:6" x14ac:dyDescent="0.25">
      <c r="B61" s="17"/>
      <c r="C61" s="17"/>
      <c r="D61" s="17"/>
      <c r="E61" s="17"/>
      <c r="F61" s="17"/>
    </row>
    <row r="62" spans="2:6" x14ac:dyDescent="0.25">
      <c r="B62" s="17"/>
      <c r="C62" s="17"/>
      <c r="D62" s="17"/>
      <c r="E62" s="17"/>
      <c r="F62" s="17"/>
    </row>
    <row r="63" spans="2:6" x14ac:dyDescent="0.25">
      <c r="B63" s="17"/>
      <c r="C63" s="17"/>
      <c r="D63" s="17"/>
      <c r="E63" s="17"/>
      <c r="F63" s="17"/>
    </row>
    <row r="64" spans="2:6" x14ac:dyDescent="0.25">
      <c r="B64" s="106"/>
      <c r="C64" s="106"/>
      <c r="D64" s="106"/>
      <c r="E64" s="106"/>
      <c r="F64" s="106"/>
    </row>
  </sheetData>
  <mergeCells count="4">
    <mergeCell ref="C3:F3"/>
    <mergeCell ref="H6:O6"/>
    <mergeCell ref="B22:F22"/>
    <mergeCell ref="H7:O34"/>
  </mergeCells>
  <pageMargins left="0.25" right="0.25"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31"/>
  <sheetViews>
    <sheetView view="pageBreakPreview" topLeftCell="A9" zoomScale="104" zoomScaleNormal="100" zoomScaleSheetLayoutView="104" workbookViewId="0">
      <selection activeCell="D20" sqref="D20"/>
    </sheetView>
  </sheetViews>
  <sheetFormatPr baseColWidth="10" defaultColWidth="11.42578125" defaultRowHeight="11.25" x14ac:dyDescent="0.15"/>
  <cols>
    <col min="1" max="1" width="1.28515625" style="17" customWidth="1"/>
    <col min="2" max="2" width="31.85546875" style="17" customWidth="1"/>
    <col min="3" max="3" width="13.140625" style="17" customWidth="1"/>
    <col min="4" max="8" width="13.140625" style="34" customWidth="1"/>
    <col min="9" max="9" width="13.28515625" style="35" customWidth="1"/>
    <col min="10" max="10" width="13.140625" style="35" customWidth="1"/>
    <col min="11" max="11" width="15.42578125" style="35" customWidth="1"/>
    <col min="12" max="12" width="2" style="3" customWidth="1"/>
    <col min="13" max="16384" width="11.42578125" style="17"/>
  </cols>
  <sheetData>
    <row r="1" spans="1:12" s="2" customFormat="1" ht="26.25" customHeight="1" x14ac:dyDescent="0.15">
      <c r="A1" s="1"/>
      <c r="B1" s="294" t="s">
        <v>6</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101">
        <f>+'2. ANID BUDGET (USD)'!C3</f>
        <v>0</v>
      </c>
      <c r="D3" s="91"/>
      <c r="E3" s="91"/>
      <c r="F3" s="91"/>
      <c r="G3" s="91"/>
      <c r="H3" s="91"/>
      <c r="I3" s="91"/>
      <c r="J3" s="91"/>
      <c r="K3" s="92"/>
      <c r="L3" s="13"/>
    </row>
    <row r="4" spans="1:12" s="14" customFormat="1" ht="20.100000000000001" customHeight="1" x14ac:dyDescent="0.25">
      <c r="A4" s="9"/>
      <c r="B4" s="10" t="s">
        <v>0</v>
      </c>
      <c r="C4" s="101">
        <f>+'2. ANID BUDGET (USD)'!C4</f>
        <v>0</v>
      </c>
      <c r="D4" s="91"/>
      <c r="E4" s="91"/>
      <c r="F4" s="91"/>
      <c r="G4" s="91"/>
      <c r="H4" s="91"/>
      <c r="I4" s="91"/>
      <c r="J4" s="91"/>
      <c r="K4" s="92"/>
      <c r="L4" s="13"/>
    </row>
    <row r="5" spans="1:12" s="14" customFormat="1" ht="20.100000000000001" customHeight="1" x14ac:dyDescent="0.25">
      <c r="A5" s="9"/>
      <c r="B5" s="117" t="s">
        <v>38</v>
      </c>
      <c r="C5" s="101">
        <f>+'2. ANID BUDGET (USD)'!C5</f>
        <v>0</v>
      </c>
      <c r="D5" s="91"/>
      <c r="E5" s="91"/>
      <c r="F5" s="91"/>
      <c r="G5" s="91"/>
      <c r="H5" s="91"/>
      <c r="I5" s="91"/>
      <c r="J5" s="91"/>
      <c r="K5" s="92"/>
      <c r="L5" s="13"/>
    </row>
    <row r="6" spans="1:12" s="14" customFormat="1" ht="20.100000000000001" customHeight="1" x14ac:dyDescent="0.25">
      <c r="A6" s="9"/>
      <c r="B6" s="363" t="s">
        <v>62</v>
      </c>
      <c r="C6" s="101">
        <f>+'2. ANID BUDGET (USD)'!C6</f>
        <v>0</v>
      </c>
      <c r="D6" s="91"/>
      <c r="E6" s="91"/>
      <c r="F6" s="91"/>
      <c r="G6" s="91"/>
      <c r="H6" s="91"/>
      <c r="I6" s="91"/>
      <c r="J6" s="91"/>
      <c r="K6" s="92"/>
      <c r="L6" s="13"/>
    </row>
    <row r="7" spans="1:12" s="14" customFormat="1" ht="20.100000000000001" customHeight="1" x14ac:dyDescent="0.25">
      <c r="A7" s="9"/>
      <c r="B7" s="364"/>
      <c r="C7" s="101">
        <f>+'2. ANID BUDGET (USD)'!C9</f>
        <v>0</v>
      </c>
      <c r="D7" s="91"/>
      <c r="E7" s="91"/>
      <c r="F7" s="91"/>
      <c r="G7" s="91"/>
      <c r="H7" s="91"/>
      <c r="I7" s="91"/>
      <c r="J7" s="91"/>
      <c r="K7" s="92"/>
      <c r="L7" s="13"/>
    </row>
    <row r="8" spans="1:12" s="14" customFormat="1" ht="20.100000000000001" customHeight="1" x14ac:dyDescent="0.25">
      <c r="A8" s="9"/>
      <c r="B8" s="364"/>
      <c r="C8" s="101">
        <f>+'2. ANID BUDGET (USD)'!C10</f>
        <v>0</v>
      </c>
      <c r="D8" s="11"/>
      <c r="E8" s="11"/>
      <c r="F8" s="11"/>
      <c r="G8" s="11"/>
      <c r="H8" s="11"/>
      <c r="I8" s="11"/>
      <c r="J8" s="11"/>
      <c r="K8" s="12"/>
      <c r="L8" s="13"/>
    </row>
    <row r="9" spans="1:12" s="14" customFormat="1" ht="20.100000000000001" customHeight="1" x14ac:dyDescent="0.25">
      <c r="A9" s="9"/>
      <c r="B9" s="364"/>
      <c r="C9" s="101">
        <f>+'2. ANID BUDGET (USD)'!C11</f>
        <v>0</v>
      </c>
      <c r="D9" s="91"/>
      <c r="E9" s="91"/>
      <c r="F9" s="91"/>
      <c r="G9" s="91"/>
      <c r="H9" s="91"/>
      <c r="I9" s="91"/>
      <c r="J9" s="91"/>
      <c r="K9" s="92"/>
      <c r="L9" s="13"/>
    </row>
    <row r="10" spans="1:12" s="14" customFormat="1" ht="20.100000000000001" customHeight="1" x14ac:dyDescent="0.25">
      <c r="A10" s="9"/>
      <c r="B10" s="365"/>
      <c r="C10" s="101">
        <f>+'2. ANID BUDGET (USD)'!C12</f>
        <v>0</v>
      </c>
      <c r="D10" s="91"/>
      <c r="E10" s="91"/>
      <c r="F10" s="91"/>
      <c r="G10" s="91"/>
      <c r="H10" s="91"/>
      <c r="I10" s="91"/>
      <c r="J10" s="91"/>
      <c r="K10" s="92"/>
      <c r="L10" s="13"/>
    </row>
    <row r="11" spans="1:12" s="14" customFormat="1" ht="6.95" customHeight="1" x14ac:dyDescent="0.25">
      <c r="A11" s="9"/>
      <c r="B11" s="44"/>
      <c r="C11" s="45"/>
      <c r="D11" s="127"/>
      <c r="E11" s="127"/>
      <c r="F11" s="127"/>
      <c r="G11" s="127"/>
      <c r="H11" s="127"/>
      <c r="I11" s="127"/>
      <c r="J11" s="127"/>
      <c r="K11" s="127"/>
      <c r="L11" s="13"/>
    </row>
    <row r="12" spans="1:12" s="14" customFormat="1" ht="20.100000000000001" customHeight="1" x14ac:dyDescent="0.25">
      <c r="A12" s="9"/>
      <c r="B12" s="128" t="s">
        <v>79</v>
      </c>
      <c r="C12" s="129"/>
      <c r="D12" s="129">
        <v>880</v>
      </c>
      <c r="E12" s="130" t="s">
        <v>80</v>
      </c>
      <c r="F12" s="127"/>
      <c r="G12" s="127"/>
      <c r="H12" s="127"/>
      <c r="I12" s="127"/>
      <c r="J12" s="127"/>
      <c r="K12" s="127"/>
      <c r="L12" s="13"/>
    </row>
    <row r="13" spans="1:12" ht="7.35" customHeight="1" x14ac:dyDescent="0.15">
      <c r="A13" s="3"/>
      <c r="B13" s="15"/>
      <c r="C13" s="15"/>
      <c r="D13" s="16"/>
      <c r="E13" s="16"/>
      <c r="F13" s="16"/>
      <c r="G13" s="16"/>
      <c r="H13" s="16"/>
      <c r="I13" s="1"/>
      <c r="J13" s="1"/>
      <c r="K13" s="1"/>
    </row>
    <row r="14" spans="1:12" ht="17.25" customHeight="1" x14ac:dyDescent="0.15">
      <c r="A14" s="3"/>
      <c r="B14" s="56" t="s">
        <v>95</v>
      </c>
      <c r="C14" s="1"/>
      <c r="D14" s="16"/>
      <c r="E14" s="16"/>
      <c r="F14" s="16"/>
      <c r="G14" s="16"/>
      <c r="H14" s="16"/>
      <c r="I14" s="1"/>
      <c r="J14" s="1"/>
      <c r="K14" s="1"/>
    </row>
    <row r="15" spans="1:12" s="18" customFormat="1" ht="27" customHeight="1" x14ac:dyDescent="0.25">
      <c r="A15" s="9"/>
      <c r="B15" s="366" t="s">
        <v>40</v>
      </c>
      <c r="C15" s="368" t="s">
        <v>7</v>
      </c>
      <c r="D15" s="369"/>
      <c r="E15" s="368" t="s">
        <v>8</v>
      </c>
      <c r="F15" s="369"/>
      <c r="G15" s="368" t="s">
        <v>9</v>
      </c>
      <c r="H15" s="369"/>
      <c r="I15" s="368" t="s">
        <v>1</v>
      </c>
      <c r="J15" s="369"/>
      <c r="K15" s="370" t="s">
        <v>1</v>
      </c>
      <c r="L15" s="9"/>
    </row>
    <row r="16" spans="1:12" s="18" customFormat="1" ht="22.5" x14ac:dyDescent="0.25">
      <c r="A16" s="9"/>
      <c r="B16" s="367"/>
      <c r="C16" s="21" t="s">
        <v>4</v>
      </c>
      <c r="D16" s="22" t="s">
        <v>5</v>
      </c>
      <c r="E16" s="21" t="s">
        <v>4</v>
      </c>
      <c r="F16" s="22" t="s">
        <v>5</v>
      </c>
      <c r="G16" s="21" t="s">
        <v>4</v>
      </c>
      <c r="H16" s="22" t="s">
        <v>5</v>
      </c>
      <c r="I16" s="21" t="s">
        <v>4</v>
      </c>
      <c r="J16" s="22" t="s">
        <v>5</v>
      </c>
      <c r="K16" s="371"/>
      <c r="L16" s="9"/>
    </row>
    <row r="17" spans="2:12" s="25" customFormat="1" ht="30" customHeight="1" x14ac:dyDescent="0.25">
      <c r="B17" s="23" t="s">
        <v>12</v>
      </c>
      <c r="C17" s="196">
        <f t="shared" ref="C17:K17" si="0">SUM(C18:C25)</f>
        <v>0</v>
      </c>
      <c r="D17" s="196">
        <f t="shared" si="0"/>
        <v>0</v>
      </c>
      <c r="E17" s="196">
        <f t="shared" si="0"/>
        <v>0</v>
      </c>
      <c r="F17" s="196">
        <f t="shared" si="0"/>
        <v>0</v>
      </c>
      <c r="G17" s="196">
        <f t="shared" si="0"/>
        <v>0</v>
      </c>
      <c r="H17" s="196">
        <f t="shared" si="0"/>
        <v>0</v>
      </c>
      <c r="I17" s="196">
        <f t="shared" si="0"/>
        <v>0</v>
      </c>
      <c r="J17" s="196">
        <f t="shared" si="0"/>
        <v>0</v>
      </c>
      <c r="K17" s="196">
        <f t="shared" si="0"/>
        <v>0</v>
      </c>
      <c r="L17" s="24"/>
    </row>
    <row r="18" spans="2:12" s="25" customFormat="1" ht="30" customHeight="1" x14ac:dyDescent="0.25">
      <c r="B18" s="30" t="s">
        <v>13</v>
      </c>
      <c r="C18" s="197">
        <f>+'3.1 MAIN INST'!C14+'3.2 ASSOC INST1 (USD) '!C15+'3.2 ASSOC INT2 (USD)'!C15+'3.2. ASSOC INST3 (USD)'!C15+'3.2. ASSOC INST4 (USD)'!C15+'3.2. ASSOC INST5 (USD)'!C15+'3.2. ASSOC INST6 (USD)'!C15+'3.2. ASSOC INST7 (USD)'!C15</f>
        <v>0</v>
      </c>
      <c r="D18" s="197">
        <f>+'3.1 MAIN INST'!D14+'3.2 ASSOC INST1 (USD) '!D15+'3.2 ASSOC INT2 (USD)'!D15+'3.2. ASSOC INST3 (USD)'!D15+'3.2. ASSOC INST4 (USD)'!D15+'3.2. ASSOC INST5 (USD)'!D15+'3.2. ASSOC INST6 (USD)'!D15+'3.2. ASSOC INST7 (USD)'!D15</f>
        <v>0</v>
      </c>
      <c r="E18" s="197">
        <f>+'3.1 MAIN INST'!E14+'3.2 ASSOC INST1 (USD) '!E15+'3.2 ASSOC INT2 (USD)'!E15+'3.2. ASSOC INST3 (USD)'!E15+'3.2. ASSOC INST4 (USD)'!E15+'3.2. ASSOC INST5 (USD)'!E15+'3.2. ASSOC INST6 (USD)'!E15+'3.2. ASSOC INST7 (USD)'!E15</f>
        <v>0</v>
      </c>
      <c r="F18" s="197">
        <f>+'3.1 MAIN INST'!F14+'3.2 ASSOC INST1 (USD) '!F15+'3.2 ASSOC INT2 (USD)'!F15+'3.2. ASSOC INST3 (USD)'!F15+'3.2. ASSOC INST4 (USD)'!F15+'3.2. ASSOC INST5 (USD)'!F15+'3.2. ASSOC INST6 (USD)'!F15+'3.2. ASSOC INST7 (USD)'!F15</f>
        <v>0</v>
      </c>
      <c r="G18" s="197">
        <f>+'3.1 MAIN INST'!G14+'3.2 ASSOC INST1 (USD) '!G15+'3.2 ASSOC INT2 (USD)'!G15+'3.2. ASSOC INST3 (USD)'!G15+'3.2. ASSOC INST4 (USD)'!G15+'3.2. ASSOC INST5 (USD)'!G15+'3.2. ASSOC INST6 (USD)'!G15+'3.2. ASSOC INST7 (USD)'!G15</f>
        <v>0</v>
      </c>
      <c r="H18" s="197">
        <f>+'3.1 MAIN INST'!H14+'3.2 ASSOC INST1 (USD) '!H15+'3.2 ASSOC INT2 (USD)'!H15+'3.2. ASSOC INST3 (USD)'!H15+'3.2. ASSOC INST4 (USD)'!H15+'3.2. ASSOC INST5 (USD)'!H15+'3.2. ASSOC INST6 (USD)'!H15+'3.2. ASSOC INST7 (USD)'!H15</f>
        <v>0</v>
      </c>
      <c r="I18" s="198">
        <f>+C18+E18+G18</f>
        <v>0</v>
      </c>
      <c r="J18" s="198">
        <f>+D18+F18+H18</f>
        <v>0</v>
      </c>
      <c r="K18" s="198">
        <f t="shared" ref="K18:K25" si="1">+I18+J18</f>
        <v>0</v>
      </c>
      <c r="L18" s="24"/>
    </row>
    <row r="19" spans="2:12" s="25" customFormat="1" ht="30" customHeight="1" x14ac:dyDescent="0.25">
      <c r="B19" s="30" t="str">
        <f>+'2.1 PERSONNEL (USD)'!B22</f>
        <v xml:space="preserve">Postdocs </v>
      </c>
      <c r="C19" s="197">
        <f>+'3.1 MAIN INST'!C15+'3.2 ASSOC INST1 (USD) '!C16+'3.2 ASSOC INT2 (USD)'!C16+'3.2. ASSOC INST3 (USD)'!C16+'3.2. ASSOC INST4 (USD)'!C16+'3.2. ASSOC INST5 (USD)'!C16+'3.2. ASSOC INST6 (USD)'!C16+'3.2. ASSOC INST7 (USD)'!C16</f>
        <v>0</v>
      </c>
      <c r="D19" s="197">
        <f>+'3.1 MAIN INST'!D15+'3.2 ASSOC INST1 (USD) '!D16+'3.2 ASSOC INT2 (USD)'!D16+'3.2. ASSOC INST3 (USD)'!D16+'3.2. ASSOC INST4 (USD)'!D16+'3.2. ASSOC INST5 (USD)'!D16+'3.2. ASSOC INST6 (USD)'!D16+'3.2. ASSOC INST7 (USD)'!D16</f>
        <v>0</v>
      </c>
      <c r="E19" s="197">
        <f>+'3.1 MAIN INST'!E15+'3.2 ASSOC INST1 (USD) '!E16+'3.2 ASSOC INT2 (USD)'!E16+'3.2. ASSOC INST3 (USD)'!E16+'3.2. ASSOC INST4 (USD)'!E16+'3.2. ASSOC INST5 (USD)'!E16+'3.2. ASSOC INST6 (USD)'!E16+'3.2. ASSOC INST7 (USD)'!E16</f>
        <v>0</v>
      </c>
      <c r="F19" s="197">
        <f>+'3.1 MAIN INST'!F15+'3.2 ASSOC INST1 (USD) '!F16+'3.2 ASSOC INT2 (USD)'!F16+'3.2. ASSOC INST3 (USD)'!F16+'3.2. ASSOC INST4 (USD)'!F16+'3.2. ASSOC INST5 (USD)'!F16+'3.2. ASSOC INST6 (USD)'!F16+'3.2. ASSOC INST7 (USD)'!F16</f>
        <v>0</v>
      </c>
      <c r="G19" s="197">
        <f>+'3.1 MAIN INST'!G15+'3.2 ASSOC INST1 (USD) '!G16+'3.2 ASSOC INT2 (USD)'!G16+'3.2. ASSOC INST3 (USD)'!G16+'3.2. ASSOC INST4 (USD)'!G16+'3.2. ASSOC INST5 (USD)'!G16+'3.2. ASSOC INST6 (USD)'!G16+'3.2. ASSOC INST7 (USD)'!G16</f>
        <v>0</v>
      </c>
      <c r="H19" s="197">
        <f>+'3.1 MAIN INST'!H15+'3.2 ASSOC INST1 (USD) '!H16+'3.2 ASSOC INT2 (USD)'!H16+'3.2. ASSOC INST3 (USD)'!H16+'3.2. ASSOC INST4 (USD)'!H16+'3.2. ASSOC INST5 (USD)'!H16+'3.2. ASSOC INST6 (USD)'!H16+'3.2. ASSOC INST7 (USD)'!H16</f>
        <v>0</v>
      </c>
      <c r="I19" s="198">
        <f t="shared" ref="I19:I30" si="2">+C19+E19+G19</f>
        <v>0</v>
      </c>
      <c r="J19" s="198">
        <f t="shared" ref="J19:J30" si="3">+D19+F19+H19</f>
        <v>0</v>
      </c>
      <c r="K19" s="199">
        <f t="shared" si="1"/>
        <v>0</v>
      </c>
      <c r="L19" s="24"/>
    </row>
    <row r="20" spans="2:12" s="25" customFormat="1" ht="30" customHeight="1" x14ac:dyDescent="0.25">
      <c r="B20" s="30" t="str">
        <f>+'2.1 PERSONNEL (USD)'!B23</f>
        <v>PhD Thesis Students</v>
      </c>
      <c r="C20" s="197">
        <f>+'3.1 MAIN INST'!C16+'3.2 ASSOC INST1 (USD) '!C17+'3.2 ASSOC INT2 (USD)'!C17+'3.2. ASSOC INST3 (USD)'!C17+'3.2. ASSOC INST4 (USD)'!C17+'3.2. ASSOC INST5 (USD)'!C17+'3.2. ASSOC INST6 (USD)'!C17+'3.2. ASSOC INST7 (USD)'!C17</f>
        <v>0</v>
      </c>
      <c r="D20" s="197">
        <f>+'3.1 MAIN INST'!D16+'3.2 ASSOC INST1 (USD) '!D17+'3.2 ASSOC INT2 (USD)'!D17+'3.2. ASSOC INST3 (USD)'!D17+'3.2. ASSOC INST4 (USD)'!D17+'3.2. ASSOC INST5 (USD)'!D17+'3.2. ASSOC INST6 (USD)'!D17+'3.2. ASSOC INST7 (USD)'!D17</f>
        <v>0</v>
      </c>
      <c r="E20" s="197">
        <f>+'3.1 MAIN INST'!E16+'3.2 ASSOC INST1 (USD) '!E17+'3.2 ASSOC INT2 (USD)'!E17+'3.2. ASSOC INST3 (USD)'!E17+'3.2. ASSOC INST4 (USD)'!E17+'3.2. ASSOC INST5 (USD)'!E17+'3.2. ASSOC INST6 (USD)'!E17+'3.2. ASSOC INST7 (USD)'!E17</f>
        <v>0</v>
      </c>
      <c r="F20" s="197">
        <f>+'3.1 MAIN INST'!F16+'3.2 ASSOC INST1 (USD) '!F17+'3.2 ASSOC INT2 (USD)'!F17+'3.2. ASSOC INST3 (USD)'!F17+'3.2. ASSOC INST4 (USD)'!F17+'3.2. ASSOC INST5 (USD)'!F17+'3.2. ASSOC INST6 (USD)'!F17+'3.2. ASSOC INST7 (USD)'!F17</f>
        <v>0</v>
      </c>
      <c r="G20" s="197">
        <f>+'3.1 MAIN INST'!G16+'3.2 ASSOC INST1 (USD) '!G17+'3.2 ASSOC INT2 (USD)'!G17+'3.2. ASSOC INST3 (USD)'!G17+'3.2. ASSOC INST4 (USD)'!G17+'3.2. ASSOC INST5 (USD)'!G17+'3.2. ASSOC INST6 (USD)'!G17+'3.2. ASSOC INST7 (USD)'!G17</f>
        <v>0</v>
      </c>
      <c r="H20" s="197">
        <f>+'3.1 MAIN INST'!H16+'3.2 ASSOC INST1 (USD) '!H17+'3.2 ASSOC INT2 (USD)'!H17+'3.2. ASSOC INST3 (USD)'!H17+'3.2. ASSOC INST4 (USD)'!H17+'3.2. ASSOC INST5 (USD)'!H17+'3.2. ASSOC INST6 (USD)'!H17+'3.2. ASSOC INST7 (USD)'!H17</f>
        <v>0</v>
      </c>
      <c r="I20" s="198">
        <f t="shared" si="2"/>
        <v>0</v>
      </c>
      <c r="J20" s="198">
        <f t="shared" si="3"/>
        <v>0</v>
      </c>
      <c r="K20" s="199">
        <f t="shared" si="1"/>
        <v>0</v>
      </c>
      <c r="L20" s="24"/>
    </row>
    <row r="21" spans="2:12" s="25" customFormat="1" ht="30" customHeight="1" x14ac:dyDescent="0.25">
      <c r="B21" s="30" t="str">
        <f>+'2.1 PERSONNEL (USD)'!B24</f>
        <v>Master Thesis Students</v>
      </c>
      <c r="C21" s="197">
        <f>+'3.1 MAIN INST'!C18+'3.2 ASSOC INST1 (USD) '!C19+'3.2 ASSOC INT2 (USD)'!C19+'3.2. ASSOC INST3 (USD)'!C19+'3.2. ASSOC INST4 (USD)'!C19+'3.2. ASSOC INST5 (USD)'!C19+'3.2. ASSOC INST6 (USD)'!C19+'3.2. ASSOC INST7 (USD)'!C19</f>
        <v>0</v>
      </c>
      <c r="D21" s="197">
        <f>+'3.1 MAIN INST'!D18+'3.2 ASSOC INST1 (USD) '!D19+'3.2 ASSOC INT2 (USD)'!D19+'3.2. ASSOC INST3 (USD)'!D19+'3.2. ASSOC INST4 (USD)'!D19+'3.2. ASSOC INST5 (USD)'!D19+'3.2. ASSOC INST6 (USD)'!D19+'3.2. ASSOC INST7 (USD)'!D19</f>
        <v>0</v>
      </c>
      <c r="E21" s="197">
        <f>+'3.1 MAIN INST'!E18+'3.2 ASSOC INST1 (USD) '!E19+'3.2 ASSOC INT2 (USD)'!E19+'3.2. ASSOC INST3 (USD)'!E19+'3.2. ASSOC INST4 (USD)'!E19+'3.2. ASSOC INST5 (USD)'!E19+'3.2. ASSOC INST6 (USD)'!E19+'3.2. ASSOC INST7 (USD)'!E19</f>
        <v>0</v>
      </c>
      <c r="F21" s="197">
        <f>+'3.1 MAIN INST'!F18+'3.2 ASSOC INST1 (USD) '!F19+'3.2 ASSOC INT2 (USD)'!F19+'3.2. ASSOC INST3 (USD)'!F19+'3.2. ASSOC INST4 (USD)'!F19+'3.2. ASSOC INST5 (USD)'!F19+'3.2. ASSOC INST6 (USD)'!F19+'3.2. ASSOC INST7 (USD)'!F19</f>
        <v>0</v>
      </c>
      <c r="G21" s="197">
        <f>+'3.1 MAIN INST'!G18+'3.2 ASSOC INST1 (USD) '!G19+'3.2 ASSOC INT2 (USD)'!G19+'3.2. ASSOC INST3 (USD)'!G19+'3.2. ASSOC INST4 (USD)'!G19+'3.2. ASSOC INST5 (USD)'!G19+'3.2. ASSOC INST6 (USD)'!G19+'3.2. ASSOC INST7 (USD)'!G19</f>
        <v>0</v>
      </c>
      <c r="H21" s="197">
        <f>+'3.1 MAIN INST'!H18+'3.2 ASSOC INST1 (USD) '!H19+'3.2 ASSOC INT2 (USD)'!H19+'3.2. ASSOC INST3 (USD)'!H19+'3.2. ASSOC INST4 (USD)'!H19+'3.2. ASSOC INST5 (USD)'!H19+'3.2. ASSOC INST6 (USD)'!H19+'3.2. ASSOC INST7 (USD)'!H19</f>
        <v>0</v>
      </c>
      <c r="I21" s="198">
        <f t="shared" ref="I21" si="4">+C21+E21+G21</f>
        <v>0</v>
      </c>
      <c r="J21" s="198">
        <f t="shared" ref="J21" si="5">+D21+F21+H21</f>
        <v>0</v>
      </c>
      <c r="K21" s="199">
        <f t="shared" ref="K21" si="6">+I21+J21</f>
        <v>0</v>
      </c>
      <c r="L21" s="24"/>
    </row>
    <row r="22" spans="2:12" s="25" customFormat="1" ht="30" customHeight="1" x14ac:dyDescent="0.25">
      <c r="B22" s="30" t="str">
        <f>+'2.1 PERSONNEL (USD)'!B25</f>
        <v>Undergraduated Thesis Students</v>
      </c>
      <c r="C22" s="197">
        <f>+'3.1 MAIN INST'!C18+'3.2 ASSOC INST1 (USD) '!C19+'3.2 ASSOC INT2 (USD)'!C19+'3.2. ASSOC INST3 (USD)'!C19+'3.2. ASSOC INST4 (USD)'!C19+'3.2. ASSOC INST5 (USD)'!C19+'3.2. ASSOC INST6 (USD)'!C19+'3.2. ASSOC INST7 (USD)'!C19</f>
        <v>0</v>
      </c>
      <c r="D22" s="197">
        <f>+'3.1 MAIN INST'!D18+'3.2 ASSOC INST1 (USD) '!D19+'3.2 ASSOC INT2 (USD)'!D19+'3.2. ASSOC INST3 (USD)'!D19+'3.2. ASSOC INST4 (USD)'!D19+'3.2. ASSOC INST5 (USD)'!D19+'3.2. ASSOC INST6 (USD)'!D19+'3.2. ASSOC INST7 (USD)'!D19</f>
        <v>0</v>
      </c>
      <c r="E22" s="197">
        <f>+'3.1 MAIN INST'!E18+'3.2 ASSOC INST1 (USD) '!E19+'3.2 ASSOC INT2 (USD)'!E19+'3.2. ASSOC INST3 (USD)'!E19+'3.2. ASSOC INST4 (USD)'!E19+'3.2. ASSOC INST5 (USD)'!E19+'3.2. ASSOC INST6 (USD)'!E19+'3.2. ASSOC INST7 (USD)'!E19</f>
        <v>0</v>
      </c>
      <c r="F22" s="197">
        <f>+'3.1 MAIN INST'!F18+'3.2 ASSOC INST1 (USD) '!F19+'3.2 ASSOC INT2 (USD)'!F19+'3.2. ASSOC INST3 (USD)'!F19+'3.2. ASSOC INST4 (USD)'!F19+'3.2. ASSOC INST5 (USD)'!F19+'3.2. ASSOC INST6 (USD)'!F19+'3.2. ASSOC INST7 (USD)'!F19</f>
        <v>0</v>
      </c>
      <c r="G22" s="197">
        <f>+'3.1 MAIN INST'!G18+'3.2 ASSOC INST1 (USD) '!G19+'3.2 ASSOC INT2 (USD)'!G19+'3.2. ASSOC INST3 (USD)'!G19+'3.2. ASSOC INST4 (USD)'!G19+'3.2. ASSOC INST5 (USD)'!G19+'3.2. ASSOC INST6 (USD)'!G19+'3.2. ASSOC INST7 (USD)'!G19</f>
        <v>0</v>
      </c>
      <c r="H22" s="197">
        <f>+'3.1 MAIN INST'!H18+'3.2 ASSOC INST1 (USD) '!H19+'3.2 ASSOC INT2 (USD)'!H19+'3.2. ASSOC INST3 (USD)'!H19+'3.2. ASSOC INST4 (USD)'!H19+'3.2. ASSOC INST5 (USD)'!H19+'3.2. ASSOC INST6 (USD)'!H19+'3.2. ASSOC INST7 (USD)'!H19</f>
        <v>0</v>
      </c>
      <c r="I22" s="198">
        <f t="shared" si="2"/>
        <v>0</v>
      </c>
      <c r="J22" s="198">
        <f t="shared" si="3"/>
        <v>0</v>
      </c>
      <c r="K22" s="199">
        <f t="shared" si="1"/>
        <v>0</v>
      </c>
      <c r="L22" s="24"/>
    </row>
    <row r="23" spans="2:12" s="25" customFormat="1" ht="30" customHeight="1" x14ac:dyDescent="0.25">
      <c r="B23" s="30" t="str">
        <f>+'2.1 PERSONNEL (USD)'!B26</f>
        <v>Professionals and Technicians</v>
      </c>
      <c r="C23" s="197">
        <f>+'3.1 MAIN INST'!C19+'3.2 ASSOC INST1 (USD) '!C20+'3.2 ASSOC INT2 (USD)'!C20+'3.2. ASSOC INST3 (USD)'!C20+'3.2. ASSOC INST4 (USD)'!C20+'3.2. ASSOC INST5 (USD)'!C20+'3.2. ASSOC INST6 (USD)'!C20+'3.2. ASSOC INST7 (USD)'!C20</f>
        <v>0</v>
      </c>
      <c r="D23" s="197">
        <f>+'3.1 MAIN INST'!D19+'3.2 ASSOC INST1 (USD) '!D20+'3.2 ASSOC INT2 (USD)'!D20+'3.2. ASSOC INST3 (USD)'!D20+'3.2. ASSOC INST4 (USD)'!D20+'3.2. ASSOC INST5 (USD)'!D20+'3.2. ASSOC INST6 (USD)'!D20+'3.2. ASSOC INST7 (USD)'!D20</f>
        <v>0</v>
      </c>
      <c r="E23" s="197">
        <f>+'3.1 MAIN INST'!E19+'3.2 ASSOC INST1 (USD) '!E20+'3.2 ASSOC INT2 (USD)'!E20+'3.2. ASSOC INST3 (USD)'!E20+'3.2. ASSOC INST4 (USD)'!E20+'3.2. ASSOC INST5 (USD)'!E20+'3.2. ASSOC INST6 (USD)'!E20+'3.2. ASSOC INST7 (USD)'!E20</f>
        <v>0</v>
      </c>
      <c r="F23" s="197">
        <f>+'3.1 MAIN INST'!F19+'3.2 ASSOC INST1 (USD) '!F20+'3.2 ASSOC INT2 (USD)'!F20+'3.2. ASSOC INST3 (USD)'!F20+'3.2. ASSOC INST4 (USD)'!F20+'3.2. ASSOC INST5 (USD)'!F20+'3.2. ASSOC INST6 (USD)'!F20+'3.2. ASSOC INST7 (USD)'!F20</f>
        <v>0</v>
      </c>
      <c r="G23" s="197">
        <f>+'3.1 MAIN INST'!G19+'3.2 ASSOC INST1 (USD) '!G20+'3.2 ASSOC INT2 (USD)'!G20+'3.2. ASSOC INST3 (USD)'!G20+'3.2. ASSOC INST4 (USD)'!G20+'3.2. ASSOC INST5 (USD)'!G20+'3.2. ASSOC INST6 (USD)'!G20+'3.2. ASSOC INST7 (USD)'!G20</f>
        <v>0</v>
      </c>
      <c r="H23" s="197">
        <f>+'3.1 MAIN INST'!H19+'3.2 ASSOC INST1 (USD) '!H20+'3.2 ASSOC INT2 (USD)'!H20+'3.2. ASSOC INST3 (USD)'!H20+'3.2. ASSOC INST4 (USD)'!H20+'3.2. ASSOC INST5 (USD)'!H20+'3.2. ASSOC INST6 (USD)'!H20+'3.2. ASSOC INST7 (USD)'!H20</f>
        <v>0</v>
      </c>
      <c r="I23" s="198">
        <f t="shared" si="2"/>
        <v>0</v>
      </c>
      <c r="J23" s="198">
        <f t="shared" si="3"/>
        <v>0</v>
      </c>
      <c r="K23" s="199">
        <f t="shared" si="1"/>
        <v>0</v>
      </c>
      <c r="L23" s="24"/>
    </row>
    <row r="24" spans="2:12" s="25" customFormat="1" ht="30" customHeight="1" x14ac:dyDescent="0.25">
      <c r="B24" s="30" t="str">
        <f>+'2.1 PERSONNEL (USD)'!B27</f>
        <v>Project Administrative Staff</v>
      </c>
      <c r="C24" s="197">
        <f>+'3.1 MAIN INST'!C20+'3.2 ASSOC INST1 (USD) '!C21+'3.2 ASSOC INT2 (USD)'!C21+'3.2. ASSOC INST3 (USD)'!C21+'3.2. ASSOC INST4 (USD)'!C21+'3.2. ASSOC INST5 (USD)'!C21+'3.2. ASSOC INST6 (USD)'!C21+'3.2. ASSOC INST7 (USD)'!C21</f>
        <v>0</v>
      </c>
      <c r="D24" s="197">
        <f>+'3.1 MAIN INST'!D20+'3.2 ASSOC INST1 (USD) '!D21+'3.2 ASSOC INT2 (USD)'!D21+'3.2. ASSOC INST3 (USD)'!D21+'3.2. ASSOC INST4 (USD)'!D21+'3.2. ASSOC INST5 (USD)'!D21+'3.2. ASSOC INST6 (USD)'!D21+'3.2. ASSOC INST7 (USD)'!D21</f>
        <v>0</v>
      </c>
      <c r="E24" s="197">
        <f>+'3.1 MAIN INST'!E20+'3.2 ASSOC INST1 (USD) '!E21+'3.2 ASSOC INT2 (USD)'!E21+'3.2. ASSOC INST3 (USD)'!E21+'3.2. ASSOC INST4 (USD)'!E21+'3.2. ASSOC INST5 (USD)'!E21+'3.2. ASSOC INST6 (USD)'!E21+'3.2. ASSOC INST7 (USD)'!E21</f>
        <v>0</v>
      </c>
      <c r="F24" s="197">
        <f>+'3.1 MAIN INST'!F20+'3.2 ASSOC INST1 (USD) '!F21+'3.2 ASSOC INT2 (USD)'!F21+'3.2. ASSOC INST3 (USD)'!F21+'3.2. ASSOC INST4 (USD)'!F21+'3.2. ASSOC INST5 (USD)'!F21+'3.2. ASSOC INST6 (USD)'!F21+'3.2. ASSOC INST7 (USD)'!F21</f>
        <v>0</v>
      </c>
      <c r="G24" s="197">
        <f>+'3.1 MAIN INST'!G20+'3.2 ASSOC INST1 (USD) '!G21+'3.2 ASSOC INT2 (USD)'!G21+'3.2. ASSOC INST3 (USD)'!G21+'3.2. ASSOC INST4 (USD)'!G21+'3.2. ASSOC INST5 (USD)'!G21+'3.2. ASSOC INST6 (USD)'!G21+'3.2. ASSOC INST7 (USD)'!G21</f>
        <v>0</v>
      </c>
      <c r="H24" s="197">
        <f>+'3.1 MAIN INST'!H20+'3.2 ASSOC INST1 (USD) '!H21+'3.2 ASSOC INT2 (USD)'!H21+'3.2. ASSOC INST3 (USD)'!H21+'3.2. ASSOC INST4 (USD)'!H21+'3.2. ASSOC INST5 (USD)'!H21+'3.2. ASSOC INST6 (USD)'!H21+'3.2. ASSOC INST7 (USD)'!H21</f>
        <v>0</v>
      </c>
      <c r="I24" s="198">
        <f t="shared" si="2"/>
        <v>0</v>
      </c>
      <c r="J24" s="198">
        <f t="shared" si="3"/>
        <v>0</v>
      </c>
      <c r="K24" s="199">
        <f t="shared" si="1"/>
        <v>0</v>
      </c>
      <c r="L24" s="24"/>
    </row>
    <row r="25" spans="2:12" s="25" customFormat="1" ht="30" customHeight="1" x14ac:dyDescent="0.25">
      <c r="B25" s="30" t="str">
        <f>+'2.1 PERSONNEL (USD)'!B28</f>
        <v>Research Assistants</v>
      </c>
      <c r="C25" s="197">
        <f>+'3.1 MAIN INST'!C21+'3.2 ASSOC INST1 (USD) '!C22+'3.2 ASSOC INT2 (USD)'!C22+'3.2. ASSOC INST3 (USD)'!C22+'3.2. ASSOC INST4 (USD)'!C22+'3.2. ASSOC INST5 (USD)'!C22+'3.2. ASSOC INST6 (USD)'!C22+'3.2. ASSOC INST7 (USD)'!C22</f>
        <v>0</v>
      </c>
      <c r="D25" s="197">
        <f>+'3.1 MAIN INST'!D21+'3.2 ASSOC INST1 (USD) '!D22+'3.2 ASSOC INT2 (USD)'!D22+'3.2. ASSOC INST3 (USD)'!D22+'3.2. ASSOC INST4 (USD)'!D22+'3.2. ASSOC INST5 (USD)'!D22+'3.2. ASSOC INST6 (USD)'!D22+'3.2. ASSOC INST7 (USD)'!D22</f>
        <v>0</v>
      </c>
      <c r="E25" s="197">
        <f>+'3.1 MAIN INST'!E21+'3.2 ASSOC INST1 (USD) '!E22+'3.2 ASSOC INT2 (USD)'!E22+'3.2. ASSOC INST3 (USD)'!E22+'3.2. ASSOC INST4 (USD)'!E22+'3.2. ASSOC INST5 (USD)'!E22+'3.2. ASSOC INST6 (USD)'!E22+'3.2. ASSOC INST7 (USD)'!E22</f>
        <v>0</v>
      </c>
      <c r="F25" s="197">
        <f>+'3.1 MAIN INST'!F21+'3.2 ASSOC INST1 (USD) '!F22+'3.2 ASSOC INT2 (USD)'!F22+'3.2. ASSOC INST3 (USD)'!F22+'3.2. ASSOC INST4 (USD)'!F22+'3.2. ASSOC INST5 (USD)'!F22+'3.2. ASSOC INST6 (USD)'!F22+'3.2. ASSOC INST7 (USD)'!F22</f>
        <v>0</v>
      </c>
      <c r="G25" s="197">
        <f>+'3.1 MAIN INST'!G21+'3.2 ASSOC INST1 (USD) '!G22+'3.2 ASSOC INT2 (USD)'!G22+'3.2. ASSOC INST3 (USD)'!G22+'3.2. ASSOC INST4 (USD)'!G22+'3.2. ASSOC INST5 (USD)'!G22+'3.2. ASSOC INST6 (USD)'!G22+'3.2. ASSOC INST7 (USD)'!G22</f>
        <v>0</v>
      </c>
      <c r="H25" s="197">
        <f>+'3.1 MAIN INST'!H21+'3.2 ASSOC INST1 (USD) '!H22+'3.2 ASSOC INT2 (USD)'!H22+'3.2. ASSOC INST3 (USD)'!H22+'3.2. ASSOC INST4 (USD)'!H22+'3.2. ASSOC INST5 (USD)'!H22+'3.2. ASSOC INST6 (USD)'!H22+'3.2. ASSOC INST7 (USD)'!H22</f>
        <v>0</v>
      </c>
      <c r="I25" s="200">
        <f t="shared" si="2"/>
        <v>0</v>
      </c>
      <c r="J25" s="200">
        <f t="shared" si="3"/>
        <v>0</v>
      </c>
      <c r="K25" s="201">
        <f t="shared" si="1"/>
        <v>0</v>
      </c>
      <c r="L25" s="24"/>
    </row>
    <row r="26" spans="2:12" s="25" customFormat="1" ht="30" customHeight="1" x14ac:dyDescent="0.25">
      <c r="B26" s="23" t="s">
        <v>52</v>
      </c>
      <c r="C26" s="196">
        <f>SUM(C27:C28)</f>
        <v>0</v>
      </c>
      <c r="D26" s="196">
        <f t="shared" ref="D26:H26" si="7">SUM(D27:D28)</f>
        <v>0</v>
      </c>
      <c r="E26" s="196">
        <f t="shared" si="7"/>
        <v>0</v>
      </c>
      <c r="F26" s="196">
        <f t="shared" si="7"/>
        <v>0</v>
      </c>
      <c r="G26" s="196">
        <f t="shared" si="7"/>
        <v>0</v>
      </c>
      <c r="H26" s="196">
        <f t="shared" si="7"/>
        <v>0</v>
      </c>
      <c r="I26" s="202">
        <f t="shared" ref="I26" si="8">+C26+E26+G26</f>
        <v>0</v>
      </c>
      <c r="J26" s="202">
        <f t="shared" ref="J26" si="9">+D26+F26+H26</f>
        <v>0</v>
      </c>
      <c r="K26" s="202">
        <f t="shared" ref="K26" si="10">+I26+J26</f>
        <v>0</v>
      </c>
      <c r="L26" s="24"/>
    </row>
    <row r="27" spans="2:12" s="25" customFormat="1" ht="30" customHeight="1" x14ac:dyDescent="0.25">
      <c r="B27" s="138" t="s">
        <v>51</v>
      </c>
      <c r="C27" s="197">
        <f>+'3.1 MAIN INST'!C23+'3.2 ASSOC INST1 (USD) '!C24+'3.2 ASSOC INT2 (USD)'!C24+'3.2. ASSOC INST3 (USD)'!C24+'3.2. ASSOC INST4 (USD)'!C24+'3.2. ASSOC INST5 (USD)'!C24+'3.2. ASSOC INST6 (USD)'!C24+'3.2. ASSOC INST7 (USD)'!C24</f>
        <v>0</v>
      </c>
      <c r="D27" s="197">
        <f>+'3.1 MAIN INST'!D23+'3.2 ASSOC INST1 (USD) '!D24+'3.2 ASSOC INT2 (USD)'!D24+'3.2. ASSOC INST3 (USD)'!D24+'3.2. ASSOC INST4 (USD)'!D24+'3.2. ASSOC INST5 (USD)'!D24+'3.2. ASSOC INST6 (USD)'!D24+'3.2. ASSOC INST7 (USD)'!D24</f>
        <v>0</v>
      </c>
      <c r="E27" s="197">
        <f>+'3.1 MAIN INST'!E23+'3.2 ASSOC INST1 (USD) '!E24+'3.2 ASSOC INT2 (USD)'!E24+'3.2. ASSOC INST3 (USD)'!E24+'3.2. ASSOC INST4 (USD)'!E24+'3.2. ASSOC INST5 (USD)'!E24+'3.2. ASSOC INST6 (USD)'!E24+'3.2. ASSOC INST7 (USD)'!E24</f>
        <v>0</v>
      </c>
      <c r="F27" s="197">
        <f>+'3.1 MAIN INST'!F23+'3.2 ASSOC INST1 (USD) '!F24+'3.2 ASSOC INT2 (USD)'!F24+'3.2. ASSOC INST3 (USD)'!F24+'3.2. ASSOC INST4 (USD)'!F24+'3.2. ASSOC INST5 (USD)'!F24+'3.2. ASSOC INST6 (USD)'!F24+'3.2. ASSOC INST7 (USD)'!F24</f>
        <v>0</v>
      </c>
      <c r="G27" s="197">
        <f>+'3.1 MAIN INST'!G23+'3.2 ASSOC INST1 (USD) '!G24+'3.2 ASSOC INT2 (USD)'!G24+'3.2. ASSOC INST3 (USD)'!G24+'3.2. ASSOC INST4 (USD)'!G24+'3.2. ASSOC INST5 (USD)'!G24+'3.2. ASSOC INST6 (USD)'!G24+'3.2. ASSOC INST7 (USD)'!G24</f>
        <v>0</v>
      </c>
      <c r="H27" s="197">
        <f>+'3.1 MAIN INST'!H23+'3.2 ASSOC INST1 (USD) '!H24+'3.2 ASSOC INT2 (USD)'!H24+'3.2. ASSOC INST3 (USD)'!H24+'3.2. ASSOC INST4 (USD)'!H24+'3.2. ASSOC INST5 (USD)'!H24+'3.2. ASSOC INST6 (USD)'!H24+'3.2. ASSOC INST7 (USD)'!H24</f>
        <v>0</v>
      </c>
      <c r="I27" s="202">
        <f t="shared" si="2"/>
        <v>0</v>
      </c>
      <c r="J27" s="202">
        <f t="shared" si="3"/>
        <v>0</v>
      </c>
      <c r="K27" s="196">
        <f>+I27+J27</f>
        <v>0</v>
      </c>
      <c r="L27" s="24"/>
    </row>
    <row r="28" spans="2:12" s="29" customFormat="1" ht="30" customHeight="1" x14ac:dyDescent="0.25">
      <c r="B28" s="138" t="s">
        <v>52</v>
      </c>
      <c r="C28" s="203">
        <f>+'3.1 MAIN INST'!C24+'3.2 ASSOC INST1 (USD) '!C25+'3.2 ASSOC INT2 (USD)'!C25+'3.2. ASSOC INST3 (USD)'!C25+'3.2. ASSOC INST4 (USD)'!C25+'3.2. ASSOC INST5 (USD)'!C25+'3.2. ASSOC INST6 (USD)'!C25+'3.2. ASSOC INST7 (USD)'!C25</f>
        <v>0</v>
      </c>
      <c r="D28" s="203">
        <f>+'3.1 MAIN INST'!D24+'3.2 ASSOC INST1 (USD) '!D25+'3.2 ASSOC INT2 (USD)'!D25+'3.2. ASSOC INST3 (USD)'!D25+'3.2. ASSOC INST4 (USD)'!D25+'3.2. ASSOC INST5 (USD)'!D25+'3.2. ASSOC INST6 (USD)'!D25+'3.2. ASSOC INST7 (USD)'!D25</f>
        <v>0</v>
      </c>
      <c r="E28" s="203">
        <f>+'3.1 MAIN INST'!E24+'3.2 ASSOC INST1 (USD) '!E25+'3.2 ASSOC INT2 (USD)'!E25+'3.2. ASSOC INST3 (USD)'!E25+'3.2. ASSOC INST4 (USD)'!E25+'3.2. ASSOC INST5 (USD)'!E25+'3.2. ASSOC INST6 (USD)'!E25+'3.2. ASSOC INST7 (USD)'!E25</f>
        <v>0</v>
      </c>
      <c r="F28" s="203">
        <f>+'3.1 MAIN INST'!F24+'3.2 ASSOC INST1 (USD) '!F25+'3.2 ASSOC INT2 (USD)'!F25+'3.2. ASSOC INST3 (USD)'!F25+'3.2. ASSOC INST4 (USD)'!F25+'3.2. ASSOC INST5 (USD)'!F25+'3.2. ASSOC INST6 (USD)'!F25+'3.2. ASSOC INST7 (USD)'!F25</f>
        <v>0</v>
      </c>
      <c r="G28" s="203">
        <f>+'3.1 MAIN INST'!G24+'3.2 ASSOC INST1 (USD) '!G25+'3.2 ASSOC INT2 (USD)'!G25+'3.2. ASSOC INST3 (USD)'!G25+'3.2. ASSOC INST4 (USD)'!G25+'3.2. ASSOC INST5 (USD)'!G25+'3.2. ASSOC INST6 (USD)'!G25+'3.2. ASSOC INST7 (USD)'!G25</f>
        <v>0</v>
      </c>
      <c r="H28" s="203">
        <f>+'3.1 MAIN INST'!H24+'3.2 ASSOC INST1 (USD) '!H25+'3.2 ASSOC INT2 (USD)'!H25+'3.2. ASSOC INST3 (USD)'!H25+'3.2. ASSOC INST4 (USD)'!H25+'3.2. ASSOC INST5 (USD)'!H25+'3.2. ASSOC INST6 (USD)'!H25+'3.2. ASSOC INST7 (USD)'!H25</f>
        <v>0</v>
      </c>
      <c r="I28" s="202">
        <f t="shared" si="2"/>
        <v>0</v>
      </c>
      <c r="J28" s="202">
        <f t="shared" si="3"/>
        <v>0</v>
      </c>
      <c r="K28" s="196">
        <f>+I28+J28</f>
        <v>0</v>
      </c>
      <c r="L28" s="28"/>
    </row>
    <row r="29" spans="2:12" s="25" customFormat="1" ht="30" customHeight="1" x14ac:dyDescent="0.25">
      <c r="B29" s="23" t="s">
        <v>54</v>
      </c>
      <c r="C29" s="204">
        <f>+'3.1 MAIN INST'!C25+'3.2 ASSOC INST1 (USD) '!C26+'3.2 ASSOC INT2 (USD)'!C26+'3.2. ASSOC INST3 (USD)'!C26+'3.2. ASSOC INST4 (USD)'!C26+'3.2. ASSOC INST5 (USD)'!C26+'3.2. ASSOC INST6 (USD)'!C26+'3.2. ASSOC INST7 (USD)'!C26</f>
        <v>0</v>
      </c>
      <c r="D29" s="204">
        <f>+'3.1 MAIN INST'!D25+'3.2 ASSOC INST1 (USD) '!D26+'3.2 ASSOC INT2 (USD)'!D26+'3.2. ASSOC INST3 (USD)'!D26+'3.2. ASSOC INST4 (USD)'!D26+'3.2. ASSOC INST5 (USD)'!D26+'3.2. ASSOC INST6 (USD)'!D26+'3.2. ASSOC INST7 (USD)'!D26</f>
        <v>0</v>
      </c>
      <c r="E29" s="204">
        <f>+'3.1 MAIN INST'!E25+'3.2 ASSOC INST1 (USD) '!E26+'3.2 ASSOC INT2 (USD)'!E26+'3.2. ASSOC INST3 (USD)'!E26+'3.2. ASSOC INST4 (USD)'!E26+'3.2. ASSOC INST5 (USD)'!E26+'3.2. ASSOC INST6 (USD)'!E26+'3.2. ASSOC INST7 (USD)'!E26</f>
        <v>0</v>
      </c>
      <c r="F29" s="204">
        <f>+'3.1 MAIN INST'!F25+'3.2 ASSOC INST1 (USD) '!F26+'3.2 ASSOC INT2 (USD)'!F26+'3.2. ASSOC INST3 (USD)'!F26+'3.2. ASSOC INST4 (USD)'!F26+'3.2. ASSOC INST5 (USD)'!F26+'3.2. ASSOC INST6 (USD)'!F26+'3.2. ASSOC INST7 (USD)'!F26</f>
        <v>0</v>
      </c>
      <c r="G29" s="204">
        <f>+'3.1 MAIN INST'!G25+'3.2 ASSOC INST1 (USD) '!G26+'3.2 ASSOC INT2 (USD)'!G26+'3.2. ASSOC INST3 (USD)'!G26+'3.2. ASSOC INST4 (USD)'!G26+'3.2. ASSOC INST5 (USD)'!G26+'3.2. ASSOC INST6 (USD)'!G26+'3.2. ASSOC INST7 (USD)'!G26</f>
        <v>0</v>
      </c>
      <c r="H29" s="204">
        <f>+'3.1 MAIN INST'!H25+'3.2 ASSOC INST1 (USD) '!H26+'3.2 ASSOC INT2 (USD)'!H26+'3.2. ASSOC INST3 (USD)'!H26+'3.2. ASSOC INST4 (USD)'!H26+'3.2. ASSOC INST5 (USD)'!H26+'3.2. ASSOC INST6 (USD)'!H26+'3.2. ASSOC INST7 (USD)'!H26</f>
        <v>0</v>
      </c>
      <c r="I29" s="202">
        <f t="shared" si="2"/>
        <v>0</v>
      </c>
      <c r="J29" s="202">
        <f t="shared" si="3"/>
        <v>0</v>
      </c>
      <c r="K29" s="196">
        <f>+I29+J29</f>
        <v>0</v>
      </c>
      <c r="L29" s="24"/>
    </row>
    <row r="30" spans="2:12" s="25" customFormat="1" ht="30" customHeight="1" x14ac:dyDescent="0.25">
      <c r="B30" s="23" t="s">
        <v>67</v>
      </c>
      <c r="C30" s="204">
        <f>+'3.1 MAIN INST'!C26+'3.2 ASSOC INST1 (USD) '!C27+'3.2 ASSOC INT2 (USD)'!C27+'3.2. ASSOC INST3 (USD)'!C27+'3.2. ASSOC INST4 (USD)'!C27+'3.2. ASSOC INST5 (USD)'!C27+'3.2. ASSOC INST6 (USD)'!C27+'3.2. ASSOC INST7 (USD)'!C27</f>
        <v>0</v>
      </c>
      <c r="D30" s="204">
        <f>+'3.1 MAIN INST'!D26+'3.2 ASSOC INST1 (USD) '!D27+'3.2 ASSOC INT2 (USD)'!D27+'3.2. ASSOC INST3 (USD)'!D27+'3.2. ASSOC INST4 (USD)'!D27+'3.2. ASSOC INST5 (USD)'!D27+'3.2. ASSOC INST6 (USD)'!D27+'3.2. ASSOC INST7 (USD)'!D27</f>
        <v>0</v>
      </c>
      <c r="E30" s="204">
        <f>+'3.1 MAIN INST'!E26+'3.2 ASSOC INST1 (USD) '!E27+'3.2 ASSOC INT2 (USD)'!E27+'3.2. ASSOC INST3 (USD)'!E27+'3.2. ASSOC INST4 (USD)'!E27+'3.2. ASSOC INST5 (USD)'!E27+'3.2. ASSOC INST6 (USD)'!E27+'3.2. ASSOC INST7 (USD)'!E27</f>
        <v>0</v>
      </c>
      <c r="F30" s="204">
        <f>+'3.1 MAIN INST'!F26+'3.2 ASSOC INST1 (USD) '!F27+'3.2 ASSOC INT2 (USD)'!F27+'3.2. ASSOC INST3 (USD)'!F27+'3.2. ASSOC INST4 (USD)'!F27+'3.2. ASSOC INST5 (USD)'!F27+'3.2. ASSOC INST6 (USD)'!F27+'3.2. ASSOC INST7 (USD)'!F27</f>
        <v>0</v>
      </c>
      <c r="G30" s="204">
        <f>+'3.1 MAIN INST'!G26+'3.2 ASSOC INST1 (USD) '!G27+'3.2 ASSOC INT2 (USD)'!G27+'3.2. ASSOC INST3 (USD)'!G27+'3.2. ASSOC INST4 (USD)'!G27+'3.2. ASSOC INST5 (USD)'!G27+'3.2. ASSOC INST6 (USD)'!G27+'3.2. ASSOC INST7 (USD)'!G27</f>
        <v>0</v>
      </c>
      <c r="H30" s="204">
        <f>+'3.1 MAIN INST'!H26+'3.2 ASSOC INST1 (USD) '!H27+'3.2 ASSOC INT2 (USD)'!H27+'3.2. ASSOC INST3 (USD)'!H27+'3.2. ASSOC INST4 (USD)'!H27+'3.2. ASSOC INST5 (USD)'!H27+'3.2. ASSOC INST6 (USD)'!H27+'3.2. ASSOC INST7 (USD)'!H27</f>
        <v>0</v>
      </c>
      <c r="I30" s="202">
        <f t="shared" si="2"/>
        <v>0</v>
      </c>
      <c r="J30" s="202">
        <f t="shared" si="3"/>
        <v>0</v>
      </c>
      <c r="K30" s="196">
        <f>+I30+J30</f>
        <v>0</v>
      </c>
      <c r="L30" s="24"/>
    </row>
    <row r="31" spans="2:12" s="25" customFormat="1" ht="30" customHeight="1" x14ac:dyDescent="0.25">
      <c r="B31" s="32" t="s">
        <v>50</v>
      </c>
      <c r="C31" s="205">
        <f t="shared" ref="C31:H31" si="11">+C17+SUM(C27:C30)</f>
        <v>0</v>
      </c>
      <c r="D31" s="205">
        <f t="shared" si="11"/>
        <v>0</v>
      </c>
      <c r="E31" s="205">
        <f t="shared" si="11"/>
        <v>0</v>
      </c>
      <c r="F31" s="205">
        <f t="shared" si="11"/>
        <v>0</v>
      </c>
      <c r="G31" s="205">
        <f t="shared" si="11"/>
        <v>0</v>
      </c>
      <c r="H31" s="205">
        <f t="shared" si="11"/>
        <v>0</v>
      </c>
      <c r="I31" s="205">
        <f>+C31+E31+G31</f>
        <v>0</v>
      </c>
      <c r="J31" s="205">
        <f>+D31+F31+H31</f>
        <v>0</v>
      </c>
      <c r="K31" s="205">
        <f>+I31+J31</f>
        <v>0</v>
      </c>
      <c r="L31" s="24"/>
    </row>
  </sheetData>
  <mergeCells count="8">
    <mergeCell ref="B15:B16"/>
    <mergeCell ref="B1:K1"/>
    <mergeCell ref="B6:B10"/>
    <mergeCell ref="C15:D15"/>
    <mergeCell ref="E15:F15"/>
    <mergeCell ref="G15:H15"/>
    <mergeCell ref="I15:J15"/>
    <mergeCell ref="K15:K16"/>
  </mergeCells>
  <phoneticPr fontId="11" type="noConversion"/>
  <pageMargins left="0.25" right="0.25" top="0.75" bottom="0.75" header="0.3" footer="0.3"/>
  <pageSetup scale="68"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7"/>
  <sheetViews>
    <sheetView view="pageBreakPreview" topLeftCell="A6" zoomScale="96" zoomScaleNormal="100" zoomScaleSheetLayoutView="96" workbookViewId="0">
      <selection activeCell="D20" sqref="D20"/>
    </sheetView>
  </sheetViews>
  <sheetFormatPr baseColWidth="10" defaultColWidth="11.42578125" defaultRowHeight="11.25" x14ac:dyDescent="0.15"/>
  <cols>
    <col min="1" max="1" width="1.28515625" style="17" customWidth="1"/>
    <col min="2" max="2" width="39" style="17" customWidth="1"/>
    <col min="3" max="3" width="13.140625" style="17" customWidth="1"/>
    <col min="4" max="8" width="13.140625" style="34" customWidth="1"/>
    <col min="9" max="10" width="13.140625" style="35" customWidth="1"/>
    <col min="11" max="11" width="15.42578125" style="35" customWidth="1"/>
    <col min="12" max="12" width="2" style="3" customWidth="1"/>
    <col min="13" max="16384" width="11.42578125" style="17"/>
  </cols>
  <sheetData>
    <row r="1" spans="1:12" s="2" customFormat="1" ht="26.25" customHeight="1" x14ac:dyDescent="0.15">
      <c r="A1" s="1"/>
      <c r="B1" s="294" t="s">
        <v>71</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72">
        <f>+'2. ANID BUDGET (USD)'!C3</f>
        <v>0</v>
      </c>
      <c r="D3" s="373"/>
      <c r="E3" s="373"/>
      <c r="F3" s="373"/>
      <c r="G3" s="373"/>
      <c r="H3" s="373"/>
      <c r="I3" s="373"/>
      <c r="J3" s="373"/>
      <c r="K3" s="374"/>
      <c r="L3" s="13"/>
    </row>
    <row r="4" spans="1:12" s="14" customFormat="1" ht="20.100000000000001" customHeight="1" x14ac:dyDescent="0.25">
      <c r="A4" s="9"/>
      <c r="B4" s="10" t="s">
        <v>0</v>
      </c>
      <c r="C4" s="372">
        <f>+'2. ANID BUDGET (USD)'!C4</f>
        <v>0</v>
      </c>
      <c r="D4" s="373"/>
      <c r="E4" s="373"/>
      <c r="F4" s="373"/>
      <c r="G4" s="373"/>
      <c r="H4" s="373"/>
      <c r="I4" s="373"/>
      <c r="J4" s="373"/>
      <c r="K4" s="374"/>
      <c r="L4" s="13"/>
    </row>
    <row r="5" spans="1:12" s="14" customFormat="1" ht="20.100000000000001" customHeight="1" x14ac:dyDescent="0.25">
      <c r="A5" s="9"/>
      <c r="B5" s="117" t="s">
        <v>38</v>
      </c>
      <c r="C5" s="375">
        <f>+'2. ANID BUDGET (USD)'!C5</f>
        <v>0</v>
      </c>
      <c r="D5" s="376"/>
      <c r="E5" s="376"/>
      <c r="F5" s="376"/>
      <c r="G5" s="376"/>
      <c r="H5" s="376"/>
      <c r="I5" s="376"/>
      <c r="J5" s="376"/>
      <c r="K5" s="377"/>
      <c r="L5" s="13"/>
    </row>
    <row r="6" spans="1:12" ht="5.65" customHeight="1" x14ac:dyDescent="0.15">
      <c r="A6" s="3"/>
      <c r="B6" s="15"/>
      <c r="C6" s="15"/>
      <c r="D6" s="16"/>
      <c r="E6" s="16"/>
      <c r="F6" s="16"/>
      <c r="G6" s="16"/>
      <c r="H6" s="16"/>
      <c r="I6" s="1"/>
      <c r="J6" s="1"/>
      <c r="K6" s="1"/>
    </row>
    <row r="7" spans="1:12" ht="22.35" customHeight="1" x14ac:dyDescent="0.15">
      <c r="A7" s="3"/>
      <c r="B7" s="128" t="s">
        <v>79</v>
      </c>
      <c r="C7" s="129"/>
      <c r="D7" s="129">
        <f>+'3. TOTAL FINANC CONTRIB (USD) '!D12</f>
        <v>880</v>
      </c>
      <c r="E7" s="130" t="s">
        <v>80</v>
      </c>
      <c r="F7" s="16"/>
      <c r="G7" s="16"/>
      <c r="H7" s="16"/>
      <c r="I7" s="1"/>
      <c r="J7" s="1"/>
      <c r="K7" s="1"/>
    </row>
    <row r="8" spans="1:12" ht="7.7" customHeight="1" x14ac:dyDescent="0.15">
      <c r="A8" s="3"/>
      <c r="B8" s="15"/>
      <c r="C8" s="15"/>
      <c r="D8" s="16"/>
      <c r="E8" s="16"/>
      <c r="F8" s="16"/>
      <c r="G8" s="16"/>
      <c r="H8" s="16"/>
      <c r="I8" s="1"/>
      <c r="J8" s="1"/>
      <c r="K8" s="1"/>
    </row>
    <row r="9" spans="1:12" ht="17.25" customHeight="1" x14ac:dyDescent="0.15">
      <c r="A9" s="3"/>
      <c r="B9" s="56" t="s">
        <v>95</v>
      </c>
      <c r="C9" s="1"/>
      <c r="D9" s="16"/>
      <c r="E9" s="16"/>
      <c r="F9" s="16"/>
      <c r="G9" s="16"/>
      <c r="H9" s="16"/>
      <c r="I9" s="1"/>
      <c r="J9" s="1"/>
      <c r="K9" s="1"/>
    </row>
    <row r="10" spans="1:12" s="18" customFormat="1" ht="20.25" customHeight="1" x14ac:dyDescent="0.25">
      <c r="A10" s="9"/>
      <c r="B10" s="366" t="s">
        <v>40</v>
      </c>
      <c r="C10" s="379" t="s">
        <v>3</v>
      </c>
      <c r="D10" s="380"/>
      <c r="E10" s="380"/>
      <c r="F10" s="380"/>
      <c r="G10" s="380"/>
      <c r="H10" s="380"/>
      <c r="I10" s="380"/>
      <c r="J10" s="380"/>
      <c r="K10" s="381"/>
      <c r="L10" s="9"/>
    </row>
    <row r="11" spans="1:12" s="18" customFormat="1" ht="27" customHeight="1" x14ac:dyDescent="0.25">
      <c r="A11" s="9"/>
      <c r="B11" s="378"/>
      <c r="C11" s="368" t="s">
        <v>7</v>
      </c>
      <c r="D11" s="369"/>
      <c r="E11" s="368" t="s">
        <v>8</v>
      </c>
      <c r="F11" s="369"/>
      <c r="G11" s="368" t="s">
        <v>9</v>
      </c>
      <c r="H11" s="369"/>
      <c r="I11" s="368" t="s">
        <v>1</v>
      </c>
      <c r="J11" s="369"/>
      <c r="K11" s="370" t="s">
        <v>1</v>
      </c>
      <c r="L11" s="9"/>
    </row>
    <row r="12" spans="1:12" s="18" customFormat="1" ht="22.5" x14ac:dyDescent="0.25">
      <c r="A12" s="9"/>
      <c r="B12" s="367"/>
      <c r="C12" s="21" t="s">
        <v>4</v>
      </c>
      <c r="D12" s="22" t="s">
        <v>5</v>
      </c>
      <c r="E12" s="21" t="s">
        <v>4</v>
      </c>
      <c r="F12" s="22" t="s">
        <v>5</v>
      </c>
      <c r="G12" s="21" t="s">
        <v>4</v>
      </c>
      <c r="H12" s="22" t="s">
        <v>5</v>
      </c>
      <c r="I12" s="21" t="s">
        <v>4</v>
      </c>
      <c r="J12" s="22" t="s">
        <v>5</v>
      </c>
      <c r="K12" s="371"/>
      <c r="L12" s="9"/>
    </row>
    <row r="13" spans="1:12" s="25" customFormat="1" ht="30" customHeight="1" x14ac:dyDescent="0.25">
      <c r="B13" s="23" t="s">
        <v>12</v>
      </c>
      <c r="C13" s="206">
        <f t="shared" ref="C13:K13" si="0">SUM(C14:C21)</f>
        <v>0</v>
      </c>
      <c r="D13" s="206">
        <f t="shared" si="0"/>
        <v>0</v>
      </c>
      <c r="E13" s="206">
        <f t="shared" si="0"/>
        <v>0</v>
      </c>
      <c r="F13" s="206">
        <f t="shared" si="0"/>
        <v>0</v>
      </c>
      <c r="G13" s="206">
        <f t="shared" si="0"/>
        <v>0</v>
      </c>
      <c r="H13" s="206">
        <f t="shared" si="0"/>
        <v>0</v>
      </c>
      <c r="I13" s="206">
        <f t="shared" si="0"/>
        <v>0</v>
      </c>
      <c r="J13" s="206">
        <f t="shared" si="0"/>
        <v>0</v>
      </c>
      <c r="K13" s="206">
        <f t="shared" si="0"/>
        <v>0</v>
      </c>
      <c r="L13" s="24"/>
    </row>
    <row r="14" spans="1:12" s="25" customFormat="1" ht="30" customHeight="1" x14ac:dyDescent="0.25">
      <c r="B14" s="30" t="s">
        <v>13</v>
      </c>
      <c r="C14" s="207">
        <f>+'3.1 MAIN INST (M$)'!C13/$D$7</f>
        <v>0</v>
      </c>
      <c r="D14" s="207">
        <f>+'3.1 MAIN INST (M$)'!D13/$D$7</f>
        <v>0</v>
      </c>
      <c r="E14" s="207">
        <f>+'3.1 MAIN INST (M$)'!E13/$D$7</f>
        <v>0</v>
      </c>
      <c r="F14" s="207">
        <f>+'3.1 MAIN INST (M$)'!F13/$D$7</f>
        <v>0</v>
      </c>
      <c r="G14" s="207">
        <f>+'3.1 MAIN INST (M$)'!G13/$D$7</f>
        <v>0</v>
      </c>
      <c r="H14" s="207">
        <f>+'3.1 MAIN INST (M$)'!H13/$D$7</f>
        <v>0</v>
      </c>
      <c r="I14" s="208">
        <f>+C14+E14+G14</f>
        <v>0</v>
      </c>
      <c r="J14" s="208">
        <f>+D14+F14+H14</f>
        <v>0</v>
      </c>
      <c r="K14" s="208">
        <f t="shared" ref="K14:K21" si="1">+I14+J14</f>
        <v>0</v>
      </c>
      <c r="L14" s="24"/>
    </row>
    <row r="15" spans="1:12" s="25" customFormat="1" ht="30" customHeight="1" x14ac:dyDescent="0.25">
      <c r="B15" s="30" t="str">
        <f>+'2.1 PERSONNEL (USD)'!B22</f>
        <v xml:space="preserve">Postdocs </v>
      </c>
      <c r="C15" s="207">
        <f>+'3.1 MAIN INST (M$)'!C14/$D$7</f>
        <v>0</v>
      </c>
      <c r="D15" s="207">
        <f>+'3.1 MAIN INST (M$)'!D14/$D$7</f>
        <v>0</v>
      </c>
      <c r="E15" s="207">
        <f>+'3.1 MAIN INST (M$)'!E14/$D$7</f>
        <v>0</v>
      </c>
      <c r="F15" s="207">
        <f>+'3.1 MAIN INST (M$)'!F14/$D$7</f>
        <v>0</v>
      </c>
      <c r="G15" s="207">
        <f>+'3.1 MAIN INST (M$)'!G14/$D$7</f>
        <v>0</v>
      </c>
      <c r="H15" s="207">
        <f>+'3.1 MAIN INST (M$)'!H14/$D$7</f>
        <v>0</v>
      </c>
      <c r="I15" s="208">
        <f t="shared" ref="I15:J26" si="2">+C15+E15+G15</f>
        <v>0</v>
      </c>
      <c r="J15" s="208">
        <f t="shared" si="2"/>
        <v>0</v>
      </c>
      <c r="K15" s="209">
        <f t="shared" si="1"/>
        <v>0</v>
      </c>
      <c r="L15" s="24"/>
    </row>
    <row r="16" spans="1:12" s="25" customFormat="1" ht="30" customHeight="1" x14ac:dyDescent="0.25">
      <c r="B16" s="30" t="str">
        <f>+'2.1 PERSONNEL (USD)'!B23</f>
        <v>PhD Thesis Students</v>
      </c>
      <c r="C16" s="207">
        <f>+'3.1 MAIN INST (M$)'!C15/$D$7</f>
        <v>0</v>
      </c>
      <c r="D16" s="207">
        <f>+'3.1 MAIN INST (M$)'!D15/$D$7</f>
        <v>0</v>
      </c>
      <c r="E16" s="207">
        <f>+'3.1 MAIN INST (M$)'!E15/$D$7</f>
        <v>0</v>
      </c>
      <c r="F16" s="207">
        <f>+'3.1 MAIN INST (M$)'!F15/$D$7</f>
        <v>0</v>
      </c>
      <c r="G16" s="207">
        <f>+'3.1 MAIN INST (M$)'!G15/$D$7</f>
        <v>0</v>
      </c>
      <c r="H16" s="207">
        <f>+'3.1 MAIN INST (M$)'!H15/$D$7</f>
        <v>0</v>
      </c>
      <c r="I16" s="208">
        <f t="shared" si="2"/>
        <v>0</v>
      </c>
      <c r="J16" s="208">
        <f t="shared" si="2"/>
        <v>0</v>
      </c>
      <c r="K16" s="209">
        <f t="shared" si="1"/>
        <v>0</v>
      </c>
      <c r="L16" s="24"/>
    </row>
    <row r="17" spans="2:12" s="25" customFormat="1" ht="30" customHeight="1" x14ac:dyDescent="0.25">
      <c r="B17" s="30" t="str">
        <f>+'2.1 PERSONNEL (USD)'!B24</f>
        <v>Master Thesis Students</v>
      </c>
      <c r="C17" s="207">
        <f>+'3.1 MAIN INST (M$)'!C16/$D$7</f>
        <v>0</v>
      </c>
      <c r="D17" s="207">
        <f>+'3.1 MAIN INST (M$)'!D16/$D$7</f>
        <v>0</v>
      </c>
      <c r="E17" s="207">
        <f>+'3.1 MAIN INST (M$)'!E16/$D$7</f>
        <v>0</v>
      </c>
      <c r="F17" s="207">
        <f>+'3.1 MAIN INST (M$)'!F16/$D$7</f>
        <v>0</v>
      </c>
      <c r="G17" s="207">
        <f>+'3.1 MAIN INST (M$)'!G16/$D$7</f>
        <v>0</v>
      </c>
      <c r="H17" s="207">
        <f>+'3.1 MAIN INST (M$)'!H16/$D$7</f>
        <v>0</v>
      </c>
      <c r="I17" s="208">
        <f t="shared" ref="I17" si="3">+C17+E17+G17</f>
        <v>0</v>
      </c>
      <c r="J17" s="208">
        <f t="shared" ref="J17" si="4">+D17+F17+H17</f>
        <v>0</v>
      </c>
      <c r="K17" s="209">
        <f t="shared" ref="K17" si="5">+I17+J17</f>
        <v>0</v>
      </c>
      <c r="L17" s="24"/>
    </row>
    <row r="18" spans="2:12" s="25" customFormat="1" ht="30" customHeight="1" x14ac:dyDescent="0.25">
      <c r="B18" s="30" t="str">
        <f>+'2.1 PERSONNEL (USD)'!B25</f>
        <v>Undergraduated Thesis Students</v>
      </c>
      <c r="C18" s="207">
        <f>+'3.1 MAIN INST (M$)'!C17/$D$7</f>
        <v>0</v>
      </c>
      <c r="D18" s="207">
        <f>+'3.1 MAIN INST (M$)'!D17/$D$7</f>
        <v>0</v>
      </c>
      <c r="E18" s="207">
        <f>+'3.1 MAIN INST (M$)'!E17/$D$7</f>
        <v>0</v>
      </c>
      <c r="F18" s="207">
        <f>+'3.1 MAIN INST (M$)'!F17/$D$7</f>
        <v>0</v>
      </c>
      <c r="G18" s="207">
        <f>+'3.1 MAIN INST (M$)'!G17/$D$7</f>
        <v>0</v>
      </c>
      <c r="H18" s="207">
        <f>+'3.1 MAIN INST (M$)'!H17/$D$7</f>
        <v>0</v>
      </c>
      <c r="I18" s="208">
        <f t="shared" si="2"/>
        <v>0</v>
      </c>
      <c r="J18" s="208">
        <f t="shared" si="2"/>
        <v>0</v>
      </c>
      <c r="K18" s="209">
        <f t="shared" si="1"/>
        <v>0</v>
      </c>
      <c r="L18" s="24"/>
    </row>
    <row r="19" spans="2:12" s="25" customFormat="1" ht="30" customHeight="1" x14ac:dyDescent="0.25">
      <c r="B19" s="30" t="str">
        <f>+'2.1 PERSONNEL (USD)'!B26</f>
        <v>Professionals and Technicians</v>
      </c>
      <c r="C19" s="207">
        <f>+'3.1 MAIN INST (M$)'!C18/$D$7</f>
        <v>0</v>
      </c>
      <c r="D19" s="207">
        <f>+'3.1 MAIN INST (M$)'!D18/$D$7</f>
        <v>0</v>
      </c>
      <c r="E19" s="207">
        <f>+'3.1 MAIN INST (M$)'!E18/$D$7</f>
        <v>0</v>
      </c>
      <c r="F19" s="207">
        <f>+'3.1 MAIN INST (M$)'!F18/$D$7</f>
        <v>0</v>
      </c>
      <c r="G19" s="207">
        <f>+'3.1 MAIN INST (M$)'!G18/$D$7</f>
        <v>0</v>
      </c>
      <c r="H19" s="207">
        <f>+'3.1 MAIN INST (M$)'!H18/$D$7</f>
        <v>0</v>
      </c>
      <c r="I19" s="208">
        <f t="shared" si="2"/>
        <v>0</v>
      </c>
      <c r="J19" s="208">
        <f t="shared" si="2"/>
        <v>0</v>
      </c>
      <c r="K19" s="209">
        <f t="shared" si="1"/>
        <v>0</v>
      </c>
      <c r="L19" s="24"/>
    </row>
    <row r="20" spans="2:12" s="25" customFormat="1" ht="30" customHeight="1" x14ac:dyDescent="0.25">
      <c r="B20" s="30" t="str">
        <f>+'2.1 PERSONNEL (USD)'!B27</f>
        <v>Project Administrative Staff</v>
      </c>
      <c r="C20" s="207">
        <f>+'3.1 MAIN INST (M$)'!C19/$D$7</f>
        <v>0</v>
      </c>
      <c r="D20" s="207">
        <f>+'3.1 MAIN INST (M$)'!D19/$D$7</f>
        <v>0</v>
      </c>
      <c r="E20" s="207">
        <f>+'3.1 MAIN INST (M$)'!E19/$D$7</f>
        <v>0</v>
      </c>
      <c r="F20" s="207">
        <f>+'3.1 MAIN INST (M$)'!F19/$D$7</f>
        <v>0</v>
      </c>
      <c r="G20" s="207">
        <f>+'3.1 MAIN INST (M$)'!G19/$D$7</f>
        <v>0</v>
      </c>
      <c r="H20" s="207">
        <f>+'3.1 MAIN INST (M$)'!H19/$D$7</f>
        <v>0</v>
      </c>
      <c r="I20" s="208">
        <f t="shared" si="2"/>
        <v>0</v>
      </c>
      <c r="J20" s="208">
        <f t="shared" si="2"/>
        <v>0</v>
      </c>
      <c r="K20" s="209">
        <f t="shared" si="1"/>
        <v>0</v>
      </c>
      <c r="L20" s="24"/>
    </row>
    <row r="21" spans="2:12" s="25" customFormat="1" ht="30" customHeight="1" x14ac:dyDescent="0.25">
      <c r="B21" s="30" t="str">
        <f>+'2.1 PERSONNEL (USD)'!B28</f>
        <v>Research Assistants</v>
      </c>
      <c r="C21" s="207">
        <f>+'3.1 MAIN INST (M$)'!C20/$D$7</f>
        <v>0</v>
      </c>
      <c r="D21" s="207">
        <f>+'3.1 MAIN INST (M$)'!D20/$D$7</f>
        <v>0</v>
      </c>
      <c r="E21" s="207">
        <f>+'3.1 MAIN INST (M$)'!E20/$D$7</f>
        <v>0</v>
      </c>
      <c r="F21" s="207">
        <f>+'3.1 MAIN INST (M$)'!F20/$D$7</f>
        <v>0</v>
      </c>
      <c r="G21" s="207">
        <f>+'3.1 MAIN INST (M$)'!G20/$D$7</f>
        <v>0</v>
      </c>
      <c r="H21" s="207">
        <f>+'3.1 MAIN INST (M$)'!H20/$D$7</f>
        <v>0</v>
      </c>
      <c r="I21" s="210">
        <f t="shared" si="2"/>
        <v>0</v>
      </c>
      <c r="J21" s="210">
        <f t="shared" si="2"/>
        <v>0</v>
      </c>
      <c r="K21" s="211">
        <f t="shared" si="1"/>
        <v>0</v>
      </c>
      <c r="L21" s="24"/>
    </row>
    <row r="22" spans="2:12" s="25" customFormat="1" ht="30" customHeight="1" x14ac:dyDescent="0.25">
      <c r="B22" s="23" t="s">
        <v>52</v>
      </c>
      <c r="C22" s="206">
        <f>+C23+C24</f>
        <v>0</v>
      </c>
      <c r="D22" s="206">
        <f t="shared" ref="D22:H22" si="6">+D23+D24</f>
        <v>0</v>
      </c>
      <c r="E22" s="206">
        <f t="shared" si="6"/>
        <v>0</v>
      </c>
      <c r="F22" s="206">
        <f t="shared" si="6"/>
        <v>0</v>
      </c>
      <c r="G22" s="206">
        <f t="shared" si="6"/>
        <v>0</v>
      </c>
      <c r="H22" s="206">
        <f t="shared" si="6"/>
        <v>0</v>
      </c>
      <c r="I22" s="212">
        <f t="shared" ref="I22" si="7">+C22+E22+G22</f>
        <v>0</v>
      </c>
      <c r="J22" s="212">
        <f t="shared" ref="J22" si="8">+D22+F22+H22</f>
        <v>0</v>
      </c>
      <c r="K22" s="212">
        <f t="shared" ref="K22" si="9">+I22+J22</f>
        <v>0</v>
      </c>
      <c r="L22" s="24"/>
    </row>
    <row r="23" spans="2:12" s="25" customFormat="1" ht="30" customHeight="1" x14ac:dyDescent="0.25">
      <c r="B23" s="138" t="s">
        <v>51</v>
      </c>
      <c r="C23" s="207">
        <f>+'3.1 MAIN INST (M$)'!C22/$D$7</f>
        <v>0</v>
      </c>
      <c r="D23" s="207">
        <f>+'3.1 MAIN INST (M$)'!D22/$D$7</f>
        <v>0</v>
      </c>
      <c r="E23" s="207">
        <f>+'3.1 MAIN INST (M$)'!E22/$D$7</f>
        <v>0</v>
      </c>
      <c r="F23" s="207">
        <f>+'3.1 MAIN INST (M$)'!F22/$D$7</f>
        <v>0</v>
      </c>
      <c r="G23" s="207">
        <f>+'3.1 MAIN INST (M$)'!G22/$D$7</f>
        <v>0</v>
      </c>
      <c r="H23" s="207">
        <f>+'3.1 MAIN INST (M$)'!H22/$D$7</f>
        <v>0</v>
      </c>
      <c r="I23" s="212">
        <f t="shared" si="2"/>
        <v>0</v>
      </c>
      <c r="J23" s="212">
        <f t="shared" si="2"/>
        <v>0</v>
      </c>
      <c r="K23" s="206">
        <f>+I23+J23</f>
        <v>0</v>
      </c>
      <c r="L23" s="24"/>
    </row>
    <row r="24" spans="2:12" s="29" customFormat="1" ht="30" customHeight="1" x14ac:dyDescent="0.25">
      <c r="B24" s="138" t="s">
        <v>52</v>
      </c>
      <c r="C24" s="213">
        <f>+'3.1 MAIN INST (M$)'!C23/$D$7</f>
        <v>0</v>
      </c>
      <c r="D24" s="213">
        <f>+'3.1 MAIN INST (M$)'!D23/$D$7</f>
        <v>0</v>
      </c>
      <c r="E24" s="213">
        <f>+'3.1 MAIN INST (M$)'!E23/$D$7</f>
        <v>0</v>
      </c>
      <c r="F24" s="213">
        <f>+'3.1 MAIN INST (M$)'!F23/$D$7</f>
        <v>0</v>
      </c>
      <c r="G24" s="213">
        <f>+'3.1 MAIN INST (M$)'!G23/$D$7</f>
        <v>0</v>
      </c>
      <c r="H24" s="213">
        <f>+'3.1 MAIN INST (M$)'!H23/$D$7</f>
        <v>0</v>
      </c>
      <c r="I24" s="212">
        <f t="shared" si="2"/>
        <v>0</v>
      </c>
      <c r="J24" s="212">
        <f t="shared" si="2"/>
        <v>0</v>
      </c>
      <c r="K24" s="206">
        <f>+I24+J24</f>
        <v>0</v>
      </c>
      <c r="L24" s="28"/>
    </row>
    <row r="25" spans="2:12" s="25" customFormat="1" ht="30" customHeight="1" x14ac:dyDescent="0.25">
      <c r="B25" s="23" t="s">
        <v>54</v>
      </c>
      <c r="C25" s="191">
        <f>+'3.1 MAIN INST (M$)'!C24/$D$7</f>
        <v>0</v>
      </c>
      <c r="D25" s="191">
        <f>+'3.1 MAIN INST (M$)'!D24/$D$7</f>
        <v>0</v>
      </c>
      <c r="E25" s="191">
        <f>+'3.1 MAIN INST (M$)'!E24/$D$7</f>
        <v>0</v>
      </c>
      <c r="F25" s="191">
        <f>+'3.1 MAIN INST (M$)'!F24/$D$7</f>
        <v>0</v>
      </c>
      <c r="G25" s="191">
        <f>+'3.1 MAIN INST (M$)'!G24/$D$7</f>
        <v>0</v>
      </c>
      <c r="H25" s="191">
        <f>+'3.1 MAIN INST (M$)'!H24/$D$7</f>
        <v>0</v>
      </c>
      <c r="I25" s="212">
        <f t="shared" si="2"/>
        <v>0</v>
      </c>
      <c r="J25" s="212">
        <f t="shared" si="2"/>
        <v>0</v>
      </c>
      <c r="K25" s="206">
        <f>+I25+J25</f>
        <v>0</v>
      </c>
      <c r="L25" s="24"/>
    </row>
    <row r="26" spans="2:12" s="25" customFormat="1" ht="30" customHeight="1" x14ac:dyDescent="0.25">
      <c r="B26" s="23" t="s">
        <v>67</v>
      </c>
      <c r="C26" s="191">
        <f>+'3.1 MAIN INST (M$)'!C25/$D$7</f>
        <v>0</v>
      </c>
      <c r="D26" s="191">
        <f>+'3.1 MAIN INST (M$)'!D25/$D$7</f>
        <v>0</v>
      </c>
      <c r="E26" s="191">
        <f>+'3.1 MAIN INST (M$)'!E25/$D$7</f>
        <v>0</v>
      </c>
      <c r="F26" s="191">
        <f>+'3.1 MAIN INST (M$)'!F25/$D$7</f>
        <v>0</v>
      </c>
      <c r="G26" s="191">
        <f>+'3.1 MAIN INST (M$)'!G25/$D$7</f>
        <v>0</v>
      </c>
      <c r="H26" s="191">
        <f>+'3.1 MAIN INST (M$)'!H25/$D$7</f>
        <v>0</v>
      </c>
      <c r="I26" s="212">
        <f t="shared" si="2"/>
        <v>0</v>
      </c>
      <c r="J26" s="212">
        <f t="shared" si="2"/>
        <v>0</v>
      </c>
      <c r="K26" s="206">
        <f>+I26+J26</f>
        <v>0</v>
      </c>
      <c r="L26" s="24"/>
    </row>
    <row r="27" spans="2:12" s="25" customFormat="1" ht="30" customHeight="1" x14ac:dyDescent="0.25">
      <c r="B27" s="32" t="s">
        <v>50</v>
      </c>
      <c r="C27" s="214">
        <f t="shared" ref="C27:H27" si="10">+C13+SUM(C23:C26)</f>
        <v>0</v>
      </c>
      <c r="D27" s="214">
        <f t="shared" si="10"/>
        <v>0</v>
      </c>
      <c r="E27" s="214">
        <f t="shared" si="10"/>
        <v>0</v>
      </c>
      <c r="F27" s="214">
        <f t="shared" si="10"/>
        <v>0</v>
      </c>
      <c r="G27" s="214">
        <f t="shared" si="10"/>
        <v>0</v>
      </c>
      <c r="H27" s="214">
        <f t="shared" si="10"/>
        <v>0</v>
      </c>
      <c r="I27" s="214">
        <f>+C27+E27+G27</f>
        <v>0</v>
      </c>
      <c r="J27" s="214">
        <f>+D27+F27+H27</f>
        <v>0</v>
      </c>
      <c r="K27" s="214">
        <f>+I27+J27</f>
        <v>0</v>
      </c>
      <c r="L27" s="24"/>
    </row>
  </sheetData>
  <mergeCells count="11">
    <mergeCell ref="C4:K4"/>
    <mergeCell ref="C5:K5"/>
    <mergeCell ref="B1:K1"/>
    <mergeCell ref="C3:K3"/>
    <mergeCell ref="C10:K10"/>
    <mergeCell ref="B10:B12"/>
    <mergeCell ref="C11:D11"/>
    <mergeCell ref="E11:F11"/>
    <mergeCell ref="G11:H11"/>
    <mergeCell ref="I11:J11"/>
    <mergeCell ref="K11:K12"/>
  </mergeCells>
  <pageMargins left="0.25" right="0.25" top="0.75" bottom="0.75" header="0.3" footer="0.3"/>
  <pageSetup scale="77" orientation="landscape" r:id="rId1"/>
  <colBreaks count="1" manualBreakCount="1">
    <brk id="1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28"/>
  <sheetViews>
    <sheetView view="pageBreakPreview" zoomScale="96" zoomScaleNormal="100" zoomScaleSheetLayoutView="96" workbookViewId="0">
      <selection activeCell="D20" sqref="D20"/>
    </sheetView>
  </sheetViews>
  <sheetFormatPr baseColWidth="10" defaultColWidth="11.42578125" defaultRowHeight="11.25" x14ac:dyDescent="0.15"/>
  <cols>
    <col min="1" max="1" width="1.28515625" style="17" customWidth="1"/>
    <col min="2" max="2" width="37" style="17" customWidth="1"/>
    <col min="3" max="3" width="13.140625" style="17" customWidth="1"/>
    <col min="4" max="8" width="13.140625" style="34" customWidth="1"/>
    <col min="9" max="10" width="13.140625" style="35" customWidth="1"/>
    <col min="11" max="11" width="15.42578125" style="35" customWidth="1"/>
    <col min="12" max="12" width="2" style="3" customWidth="1"/>
    <col min="13" max="16384" width="11.42578125" style="17"/>
  </cols>
  <sheetData>
    <row r="1" spans="1:12" s="2" customFormat="1" ht="26.25" customHeight="1" x14ac:dyDescent="0.15">
      <c r="A1" s="1"/>
      <c r="B1" s="294" t="s">
        <v>63</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72">
        <f>+'2. ANID BUDGET (USD)'!C3</f>
        <v>0</v>
      </c>
      <c r="D3" s="373"/>
      <c r="E3" s="373"/>
      <c r="F3" s="373"/>
      <c r="G3" s="373"/>
      <c r="H3" s="373"/>
      <c r="I3" s="373"/>
      <c r="J3" s="373"/>
      <c r="K3" s="374"/>
      <c r="L3" s="13"/>
    </row>
    <row r="4" spans="1:12" s="14" customFormat="1" ht="20.100000000000001" customHeight="1" x14ac:dyDescent="0.25">
      <c r="A4" s="9"/>
      <c r="B4" s="10" t="s">
        <v>0</v>
      </c>
      <c r="C4" s="372">
        <f>+'2. ANID BUDGET (USD)'!C4</f>
        <v>0</v>
      </c>
      <c r="D4" s="373"/>
      <c r="E4" s="373"/>
      <c r="F4" s="373"/>
      <c r="G4" s="373"/>
      <c r="H4" s="373"/>
      <c r="I4" s="373"/>
      <c r="J4" s="373"/>
      <c r="K4" s="374"/>
      <c r="L4" s="13"/>
    </row>
    <row r="5" spans="1:12" s="14" customFormat="1" ht="20.100000000000001" customHeight="1" x14ac:dyDescent="0.25">
      <c r="A5" s="9"/>
      <c r="B5" s="117" t="s">
        <v>38</v>
      </c>
      <c r="C5" s="372">
        <f>+'2. ANID BUDGET (USD)'!C5</f>
        <v>0</v>
      </c>
      <c r="D5" s="373"/>
      <c r="E5" s="373"/>
      <c r="F5" s="373"/>
      <c r="G5" s="373"/>
      <c r="H5" s="373"/>
      <c r="I5" s="373"/>
      <c r="J5" s="373"/>
      <c r="K5" s="374"/>
      <c r="L5" s="13"/>
    </row>
    <row r="6" spans="1:12" s="14" customFormat="1" ht="20.100000000000001" customHeight="1" x14ac:dyDescent="0.25">
      <c r="A6" s="9"/>
      <c r="B6" s="117" t="s">
        <v>62</v>
      </c>
      <c r="C6" s="375">
        <f>+'2. ANID BUDGET (USD)'!C6</f>
        <v>0</v>
      </c>
      <c r="D6" s="376"/>
      <c r="E6" s="376"/>
      <c r="F6" s="376"/>
      <c r="G6" s="376"/>
      <c r="H6" s="376"/>
      <c r="I6" s="376"/>
      <c r="J6" s="376"/>
      <c r="K6" s="377"/>
      <c r="L6" s="13"/>
    </row>
    <row r="7" spans="1:12" ht="3.95" customHeight="1" x14ac:dyDescent="0.15">
      <c r="A7" s="3"/>
      <c r="B7" s="15"/>
      <c r="C7" s="15"/>
      <c r="D7" s="16"/>
      <c r="E7" s="16"/>
      <c r="F7" s="16"/>
      <c r="G7" s="16"/>
      <c r="H7" s="16"/>
      <c r="I7" s="1"/>
      <c r="J7" s="1"/>
      <c r="K7" s="1"/>
    </row>
    <row r="8" spans="1:12" ht="17.649999999999999" customHeight="1" x14ac:dyDescent="0.15">
      <c r="A8" s="3"/>
      <c r="B8" s="128" t="s">
        <v>79</v>
      </c>
      <c r="C8" s="129"/>
      <c r="D8" s="129">
        <f>+'3. TOTAL FINANC CONTRIB (USD) '!D12</f>
        <v>880</v>
      </c>
      <c r="E8" s="130" t="s">
        <v>80</v>
      </c>
      <c r="F8" s="16"/>
      <c r="G8" s="16"/>
      <c r="H8" s="16"/>
      <c r="I8" s="1"/>
      <c r="J8" s="1"/>
      <c r="K8" s="1"/>
    </row>
    <row r="9" spans="1:12" ht="5.65" customHeight="1" x14ac:dyDescent="0.15">
      <c r="A9" s="3"/>
      <c r="B9" s="15"/>
      <c r="C9" s="15"/>
      <c r="D9" s="16"/>
      <c r="E9" s="16"/>
      <c r="F9" s="16"/>
      <c r="G9" s="16"/>
      <c r="H9" s="16"/>
      <c r="I9" s="1"/>
      <c r="J9" s="1"/>
      <c r="K9" s="1"/>
    </row>
    <row r="10" spans="1:12" ht="17.25" customHeight="1" x14ac:dyDescent="0.15">
      <c r="A10" s="3"/>
      <c r="B10" s="56" t="s">
        <v>95</v>
      </c>
      <c r="C10" s="1"/>
      <c r="D10" s="16"/>
      <c r="E10" s="16"/>
      <c r="F10" s="16"/>
      <c r="G10" s="16"/>
      <c r="H10" s="16"/>
      <c r="I10" s="1"/>
      <c r="J10" s="1"/>
      <c r="K10" s="1"/>
    </row>
    <row r="11" spans="1:12" s="18" customFormat="1" ht="20.25" customHeight="1" x14ac:dyDescent="0.25">
      <c r="A11" s="9"/>
      <c r="B11" s="388" t="s">
        <v>40</v>
      </c>
      <c r="C11" s="379" t="s">
        <v>3</v>
      </c>
      <c r="D11" s="380"/>
      <c r="E11" s="380"/>
      <c r="F11" s="380"/>
      <c r="G11" s="380"/>
      <c r="H11" s="380"/>
      <c r="I11" s="380"/>
      <c r="J11" s="380"/>
      <c r="K11" s="381"/>
      <c r="L11" s="9"/>
    </row>
    <row r="12" spans="1:12" s="18" customFormat="1" ht="27" customHeight="1" x14ac:dyDescent="0.25">
      <c r="A12" s="9"/>
      <c r="B12" s="389"/>
      <c r="C12" s="368" t="s">
        <v>7</v>
      </c>
      <c r="D12" s="369"/>
      <c r="E12" s="368" t="s">
        <v>8</v>
      </c>
      <c r="F12" s="369"/>
      <c r="G12" s="368" t="s">
        <v>9</v>
      </c>
      <c r="H12" s="369"/>
      <c r="I12" s="368" t="s">
        <v>1</v>
      </c>
      <c r="J12" s="369"/>
      <c r="K12" s="370" t="s">
        <v>1</v>
      </c>
      <c r="L12" s="9"/>
    </row>
    <row r="13" spans="1:12" s="18" customFormat="1" ht="22.5" x14ac:dyDescent="0.25">
      <c r="A13" s="9"/>
      <c r="B13" s="390"/>
      <c r="C13" s="21" t="s">
        <v>4</v>
      </c>
      <c r="D13" s="22" t="s">
        <v>5</v>
      </c>
      <c r="E13" s="21" t="s">
        <v>4</v>
      </c>
      <c r="F13" s="22" t="s">
        <v>5</v>
      </c>
      <c r="G13" s="21" t="s">
        <v>4</v>
      </c>
      <c r="H13" s="22" t="s">
        <v>5</v>
      </c>
      <c r="I13" s="21" t="s">
        <v>4</v>
      </c>
      <c r="J13" s="22" t="s">
        <v>5</v>
      </c>
      <c r="K13" s="371"/>
      <c r="L13" s="9"/>
    </row>
    <row r="14" spans="1:12" s="25" customFormat="1" ht="30" customHeight="1" x14ac:dyDescent="0.25">
      <c r="B14" s="23" t="s">
        <v>12</v>
      </c>
      <c r="C14" s="206">
        <f t="shared" ref="C14:K14" si="0">SUM(C15:C22)</f>
        <v>0</v>
      </c>
      <c r="D14" s="206">
        <f t="shared" si="0"/>
        <v>0</v>
      </c>
      <c r="E14" s="206">
        <f t="shared" si="0"/>
        <v>0</v>
      </c>
      <c r="F14" s="206">
        <f t="shared" si="0"/>
        <v>0</v>
      </c>
      <c r="G14" s="206">
        <f t="shared" si="0"/>
        <v>0</v>
      </c>
      <c r="H14" s="206">
        <f t="shared" si="0"/>
        <v>0</v>
      </c>
      <c r="I14" s="206">
        <f t="shared" si="0"/>
        <v>0</v>
      </c>
      <c r="J14" s="206">
        <f t="shared" si="0"/>
        <v>0</v>
      </c>
      <c r="K14" s="206">
        <f t="shared" si="0"/>
        <v>0</v>
      </c>
      <c r="L14" s="24"/>
    </row>
    <row r="15" spans="1:12" s="25" customFormat="1" ht="30" customHeight="1" x14ac:dyDescent="0.25">
      <c r="B15" s="30" t="s">
        <v>13</v>
      </c>
      <c r="C15" s="207">
        <f>+'3.2 ASSOC INST1 (M$)'!C14/'3.2 ASSOC INST1 (USD) '!$D$8</f>
        <v>0</v>
      </c>
      <c r="D15" s="207">
        <f>+'3.2 ASSOC INST1 (M$)'!D14/'3.2 ASSOC INST1 (USD) '!$D$8</f>
        <v>0</v>
      </c>
      <c r="E15" s="207">
        <f>+'3.2 ASSOC INST1 (M$)'!E14/'3.2 ASSOC INST1 (USD) '!$D$8</f>
        <v>0</v>
      </c>
      <c r="F15" s="207">
        <f>+'3.2 ASSOC INST1 (M$)'!F14/'3.2 ASSOC INST1 (USD) '!$D$8</f>
        <v>0</v>
      </c>
      <c r="G15" s="207">
        <f>+'3.2 ASSOC INST1 (M$)'!G14/'3.2 ASSOC INST1 (USD) '!$D$8</f>
        <v>0</v>
      </c>
      <c r="H15" s="207">
        <f>+'3.2 ASSOC INST1 (M$)'!H14/'3.2 ASSOC INST1 (USD) '!$D$8</f>
        <v>0</v>
      </c>
      <c r="I15" s="208">
        <f>+C15+E15+G15</f>
        <v>0</v>
      </c>
      <c r="J15" s="208">
        <f>+D15+F15+H15</f>
        <v>0</v>
      </c>
      <c r="K15" s="208">
        <f t="shared" ref="K15:K22" si="1">+I15+J15</f>
        <v>0</v>
      </c>
      <c r="L15" s="24"/>
    </row>
    <row r="16" spans="1:12" s="25" customFormat="1" ht="30" customHeight="1" x14ac:dyDescent="0.25">
      <c r="B16" s="30" t="str">
        <f>+'2.1 PERSONNEL (USD)'!B22</f>
        <v xml:space="preserve">Postdocs </v>
      </c>
      <c r="C16" s="207">
        <f>+'3.2 ASSOC INST1 (M$)'!C15/'3.2 ASSOC INST1 (USD) '!$D$8</f>
        <v>0</v>
      </c>
      <c r="D16" s="207">
        <f>+'3.2 ASSOC INST1 (M$)'!D15/'3.2 ASSOC INST1 (USD) '!$D$8</f>
        <v>0</v>
      </c>
      <c r="E16" s="207">
        <f>+'3.2 ASSOC INST1 (M$)'!E15/'3.2 ASSOC INST1 (USD) '!$D$8</f>
        <v>0</v>
      </c>
      <c r="F16" s="207">
        <f>+'3.2 ASSOC INST1 (M$)'!F15/'3.2 ASSOC INST1 (USD) '!$D$8</f>
        <v>0</v>
      </c>
      <c r="G16" s="207">
        <f>+'3.2 ASSOC INST1 (M$)'!G15/'3.2 ASSOC INST1 (USD) '!$D$8</f>
        <v>0</v>
      </c>
      <c r="H16" s="207">
        <f>+'3.2 ASSOC INST1 (M$)'!H15/'3.2 ASSOC INST1 (USD) '!$D$8</f>
        <v>0</v>
      </c>
      <c r="I16" s="208">
        <f t="shared" ref="I16:J27" si="2">+C16+E16+G16</f>
        <v>0</v>
      </c>
      <c r="J16" s="208">
        <f t="shared" si="2"/>
        <v>0</v>
      </c>
      <c r="K16" s="209">
        <f t="shared" si="1"/>
        <v>0</v>
      </c>
      <c r="L16" s="24"/>
    </row>
    <row r="17" spans="2:12" s="25" customFormat="1" ht="30" customHeight="1" x14ac:dyDescent="0.25">
      <c r="B17" s="30" t="str">
        <f>+'2.1 PERSONNEL (USD)'!B23</f>
        <v>PhD Thesis Students</v>
      </c>
      <c r="C17" s="207">
        <f>+'3.2 ASSOC INST1 (M$)'!C16/'3.2 ASSOC INST1 (USD) '!$D$8</f>
        <v>0</v>
      </c>
      <c r="D17" s="207">
        <f>+'3.2 ASSOC INST1 (M$)'!D16/'3.2 ASSOC INST1 (USD) '!$D$8</f>
        <v>0</v>
      </c>
      <c r="E17" s="207">
        <f>+'3.2 ASSOC INST1 (M$)'!E16/'3.2 ASSOC INST1 (USD) '!$D$8</f>
        <v>0</v>
      </c>
      <c r="F17" s="207">
        <f>+'3.2 ASSOC INST1 (M$)'!F16/'3.2 ASSOC INST1 (USD) '!$D$8</f>
        <v>0</v>
      </c>
      <c r="G17" s="207">
        <f>+'3.2 ASSOC INST1 (M$)'!G16/'3.2 ASSOC INST1 (USD) '!$D$8</f>
        <v>0</v>
      </c>
      <c r="H17" s="207">
        <f>+'3.2 ASSOC INST1 (M$)'!H16/'3.2 ASSOC INST1 (USD) '!$D$8</f>
        <v>0</v>
      </c>
      <c r="I17" s="208">
        <f t="shared" si="2"/>
        <v>0</v>
      </c>
      <c r="J17" s="208">
        <f t="shared" si="2"/>
        <v>0</v>
      </c>
      <c r="K17" s="209">
        <f t="shared" si="1"/>
        <v>0</v>
      </c>
      <c r="L17" s="24"/>
    </row>
    <row r="18" spans="2:12" s="25" customFormat="1" ht="30" customHeight="1" x14ac:dyDescent="0.25">
      <c r="B18" s="30" t="str">
        <f>+'2.1 PERSONNEL (USD)'!B24</f>
        <v>Master Thesis Students</v>
      </c>
      <c r="C18" s="207">
        <f>+'3.2 ASSOC INST1 (M$)'!C17/'3.2 ASSOC INST1 (USD) '!$D$8</f>
        <v>0</v>
      </c>
      <c r="D18" s="207">
        <f>+'3.2 ASSOC INST1 (M$)'!D17/'3.2 ASSOC INST1 (USD) '!$D$8</f>
        <v>0</v>
      </c>
      <c r="E18" s="207">
        <f>+'3.2 ASSOC INST1 (M$)'!E17/'3.2 ASSOC INST1 (USD) '!$D$8</f>
        <v>0</v>
      </c>
      <c r="F18" s="207">
        <f>+'3.2 ASSOC INST1 (M$)'!F17/'3.2 ASSOC INST1 (USD) '!$D$8</f>
        <v>0</v>
      </c>
      <c r="G18" s="207">
        <f>+'3.2 ASSOC INST1 (M$)'!G17/'3.2 ASSOC INST1 (USD) '!$D$8</f>
        <v>0</v>
      </c>
      <c r="H18" s="207">
        <f>+'3.2 ASSOC INST1 (M$)'!H17/'3.2 ASSOC INST1 (USD) '!$D$8</f>
        <v>0</v>
      </c>
      <c r="I18" s="208">
        <f t="shared" ref="I18" si="3">+C18+E18+G18</f>
        <v>0</v>
      </c>
      <c r="J18" s="208">
        <f t="shared" ref="J18" si="4">+D18+F18+H18</f>
        <v>0</v>
      </c>
      <c r="K18" s="209">
        <f t="shared" ref="K18" si="5">+I18+J18</f>
        <v>0</v>
      </c>
      <c r="L18" s="24"/>
    </row>
    <row r="19" spans="2:12" s="25" customFormat="1" ht="30" customHeight="1" x14ac:dyDescent="0.25">
      <c r="B19" s="30" t="str">
        <f>+'2.1 PERSONNEL (USD)'!B25</f>
        <v>Undergraduated Thesis Students</v>
      </c>
      <c r="C19" s="207">
        <f>+'3.2 ASSOC INST1 (M$)'!C18/'3.2 ASSOC INST1 (USD) '!$D$8</f>
        <v>0</v>
      </c>
      <c r="D19" s="207">
        <f>+'3.2 ASSOC INST1 (M$)'!D18/'3.2 ASSOC INST1 (USD) '!$D$8</f>
        <v>0</v>
      </c>
      <c r="E19" s="207">
        <f>+'3.2 ASSOC INST1 (M$)'!E18/'3.2 ASSOC INST1 (USD) '!$D$8</f>
        <v>0</v>
      </c>
      <c r="F19" s="207">
        <f>+'3.2 ASSOC INST1 (M$)'!F18/'3.2 ASSOC INST1 (USD) '!$D$8</f>
        <v>0</v>
      </c>
      <c r="G19" s="207">
        <f>+'3.2 ASSOC INST1 (M$)'!G18/'3.2 ASSOC INST1 (USD) '!$D$8</f>
        <v>0</v>
      </c>
      <c r="H19" s="207">
        <f>+'3.2 ASSOC INST1 (M$)'!H18/'3.2 ASSOC INST1 (USD) '!$D$8</f>
        <v>0</v>
      </c>
      <c r="I19" s="208">
        <f t="shared" si="2"/>
        <v>0</v>
      </c>
      <c r="J19" s="208">
        <f t="shared" si="2"/>
        <v>0</v>
      </c>
      <c r="K19" s="209">
        <f t="shared" si="1"/>
        <v>0</v>
      </c>
      <c r="L19" s="24"/>
    </row>
    <row r="20" spans="2:12" s="25" customFormat="1" ht="30" customHeight="1" x14ac:dyDescent="0.25">
      <c r="B20" s="30" t="str">
        <f>+'2.1 PERSONNEL (USD)'!B26</f>
        <v>Professionals and Technicians</v>
      </c>
      <c r="C20" s="207">
        <f>+'3.2 ASSOC INST1 (M$)'!C19/'3.2 ASSOC INST1 (USD) '!$D$8</f>
        <v>0</v>
      </c>
      <c r="D20" s="207">
        <f>+'3.2 ASSOC INST1 (M$)'!D19/'3.2 ASSOC INST1 (USD) '!$D$8</f>
        <v>0</v>
      </c>
      <c r="E20" s="207">
        <f>+'3.2 ASSOC INST1 (M$)'!E19/'3.2 ASSOC INST1 (USD) '!$D$8</f>
        <v>0</v>
      </c>
      <c r="F20" s="207">
        <f>+'3.2 ASSOC INST1 (M$)'!F19/'3.2 ASSOC INST1 (USD) '!$D$8</f>
        <v>0</v>
      </c>
      <c r="G20" s="207">
        <f>+'3.2 ASSOC INST1 (M$)'!G19/'3.2 ASSOC INST1 (USD) '!$D$8</f>
        <v>0</v>
      </c>
      <c r="H20" s="207">
        <f>+'3.2 ASSOC INST1 (M$)'!H19/'3.2 ASSOC INST1 (USD) '!$D$8</f>
        <v>0</v>
      </c>
      <c r="I20" s="208">
        <f t="shared" si="2"/>
        <v>0</v>
      </c>
      <c r="J20" s="208">
        <f t="shared" si="2"/>
        <v>0</v>
      </c>
      <c r="K20" s="209">
        <f t="shared" si="1"/>
        <v>0</v>
      </c>
      <c r="L20" s="24"/>
    </row>
    <row r="21" spans="2:12" s="25" customFormat="1" ht="30" customHeight="1" x14ac:dyDescent="0.25">
      <c r="B21" s="30" t="str">
        <f>+'2.1 PERSONNEL (USD)'!B27</f>
        <v>Project Administrative Staff</v>
      </c>
      <c r="C21" s="207">
        <f>+'3.2 ASSOC INST1 (M$)'!C20/'3.2 ASSOC INST1 (USD) '!$D$8</f>
        <v>0</v>
      </c>
      <c r="D21" s="207">
        <f>+'3.2 ASSOC INST1 (M$)'!D20/'3.2 ASSOC INST1 (USD) '!$D$8</f>
        <v>0</v>
      </c>
      <c r="E21" s="207">
        <f>+'3.2 ASSOC INST1 (M$)'!E20/'3.2 ASSOC INST1 (USD) '!$D$8</f>
        <v>0</v>
      </c>
      <c r="F21" s="207">
        <f>+'3.2 ASSOC INST1 (M$)'!F20/'3.2 ASSOC INST1 (USD) '!$D$8</f>
        <v>0</v>
      </c>
      <c r="G21" s="207">
        <f>+'3.2 ASSOC INST1 (M$)'!G20/'3.2 ASSOC INST1 (USD) '!$D$8</f>
        <v>0</v>
      </c>
      <c r="H21" s="207">
        <f>+'3.2 ASSOC INST1 (M$)'!H20/'3.2 ASSOC INST1 (USD) '!$D$8</f>
        <v>0</v>
      </c>
      <c r="I21" s="208">
        <f t="shared" si="2"/>
        <v>0</v>
      </c>
      <c r="J21" s="208">
        <f t="shared" si="2"/>
        <v>0</v>
      </c>
      <c r="K21" s="209">
        <f t="shared" si="1"/>
        <v>0</v>
      </c>
      <c r="L21" s="24"/>
    </row>
    <row r="22" spans="2:12" s="25" customFormat="1" ht="30" customHeight="1" x14ac:dyDescent="0.25">
      <c r="B22" s="139" t="str">
        <f>+'2.1 PERSONNEL (USD)'!B28</f>
        <v>Research Assistants</v>
      </c>
      <c r="C22" s="207">
        <f>+'3.2 ASSOC INST1 (M$)'!C21/'3.2 ASSOC INST1 (USD) '!$D$8</f>
        <v>0</v>
      </c>
      <c r="D22" s="207">
        <f>+'3.2 ASSOC INST1 (M$)'!D21/'3.2 ASSOC INST1 (USD) '!$D$8</f>
        <v>0</v>
      </c>
      <c r="E22" s="207">
        <f>+'3.2 ASSOC INST1 (M$)'!E21/'3.2 ASSOC INST1 (USD) '!$D$8</f>
        <v>0</v>
      </c>
      <c r="F22" s="207">
        <f>+'3.2 ASSOC INST1 (M$)'!F21/'3.2 ASSOC INST1 (USD) '!$D$8</f>
        <v>0</v>
      </c>
      <c r="G22" s="207">
        <f>+'3.2 ASSOC INST1 (M$)'!G21/'3.2 ASSOC INST1 (USD) '!$D$8</f>
        <v>0</v>
      </c>
      <c r="H22" s="207">
        <f>+'3.2 ASSOC INST1 (M$)'!H21/'3.2 ASSOC INST1 (USD) '!$D$8</f>
        <v>0</v>
      </c>
      <c r="I22" s="210">
        <f t="shared" si="2"/>
        <v>0</v>
      </c>
      <c r="J22" s="210">
        <f t="shared" si="2"/>
        <v>0</v>
      </c>
      <c r="K22" s="211">
        <f t="shared" si="1"/>
        <v>0</v>
      </c>
      <c r="L22" s="24"/>
    </row>
    <row r="23" spans="2:12" s="25" customFormat="1" ht="30" customHeight="1" x14ac:dyDescent="0.25">
      <c r="B23" s="23" t="s">
        <v>52</v>
      </c>
      <c r="C23" s="206">
        <f t="shared" ref="C23:H23" si="6">SUM(C24:C30)</f>
        <v>0</v>
      </c>
      <c r="D23" s="206">
        <f t="shared" si="6"/>
        <v>0</v>
      </c>
      <c r="E23" s="206">
        <f t="shared" si="6"/>
        <v>0</v>
      </c>
      <c r="F23" s="206">
        <f t="shared" si="6"/>
        <v>0</v>
      </c>
      <c r="G23" s="206">
        <f t="shared" si="6"/>
        <v>0</v>
      </c>
      <c r="H23" s="206">
        <f t="shared" si="6"/>
        <v>0</v>
      </c>
      <c r="I23" s="212">
        <f t="shared" ref="I23" si="7">+C23+E23+G23</f>
        <v>0</v>
      </c>
      <c r="J23" s="212">
        <f t="shared" ref="J23" si="8">+D23+F23+H23</f>
        <v>0</v>
      </c>
      <c r="K23" s="212">
        <f t="shared" ref="K23" si="9">+I23+J23</f>
        <v>0</v>
      </c>
      <c r="L23" s="24"/>
    </row>
    <row r="24" spans="2:12" s="25" customFormat="1" ht="30" customHeight="1" x14ac:dyDescent="0.25">
      <c r="B24" s="138" t="s">
        <v>51</v>
      </c>
      <c r="C24" s="207">
        <f>+'3.2 ASSOC INST1 (M$)'!C23/'3.2 ASSOC INST1 (USD) '!$D$8</f>
        <v>0</v>
      </c>
      <c r="D24" s="207">
        <f>+'3.2 ASSOC INST1 (M$)'!D23/'3.2 ASSOC INST1 (USD) '!$D$8</f>
        <v>0</v>
      </c>
      <c r="E24" s="207">
        <f>+'3.2 ASSOC INST1 (M$)'!E23/'3.2 ASSOC INST1 (USD) '!$D$8</f>
        <v>0</v>
      </c>
      <c r="F24" s="207">
        <f>+'3.2 ASSOC INST1 (M$)'!F23/'3.2 ASSOC INST1 (USD) '!$D$8</f>
        <v>0</v>
      </c>
      <c r="G24" s="207">
        <f>+'3.2 ASSOC INST1 (M$)'!G23/'3.2 ASSOC INST1 (USD) '!$D$8</f>
        <v>0</v>
      </c>
      <c r="H24" s="207">
        <f>+'3.2 ASSOC INST1 (M$)'!H23/'3.2 ASSOC INST1 (USD) '!$D$8</f>
        <v>0</v>
      </c>
      <c r="I24" s="212">
        <f t="shared" si="2"/>
        <v>0</v>
      </c>
      <c r="J24" s="212">
        <f t="shared" si="2"/>
        <v>0</v>
      </c>
      <c r="K24" s="206">
        <f>+I24+J24</f>
        <v>0</v>
      </c>
      <c r="L24" s="24"/>
    </row>
    <row r="25" spans="2:12" s="29" customFormat="1" ht="30" customHeight="1" x14ac:dyDescent="0.25">
      <c r="B25" s="138" t="s">
        <v>52</v>
      </c>
      <c r="C25" s="213">
        <f>+'3.2 ASSOC INST1 (M$)'!C24/'3.2 ASSOC INST1 (USD) '!$D$8</f>
        <v>0</v>
      </c>
      <c r="D25" s="213">
        <f>+'3.2 ASSOC INST1 (M$)'!D24/'3.2 ASSOC INST1 (USD) '!$D$8</f>
        <v>0</v>
      </c>
      <c r="E25" s="213">
        <f>+'3.2 ASSOC INST1 (M$)'!E24/'3.2 ASSOC INST1 (USD) '!$D$8</f>
        <v>0</v>
      </c>
      <c r="F25" s="213">
        <f>+'3.2 ASSOC INST1 (M$)'!F24/'3.2 ASSOC INST1 (USD) '!$D$8</f>
        <v>0</v>
      </c>
      <c r="G25" s="213">
        <f>+'3.2 ASSOC INST1 (M$)'!G24/'3.2 ASSOC INST1 (USD) '!$D$8</f>
        <v>0</v>
      </c>
      <c r="H25" s="213">
        <f>+'3.2 ASSOC INST1 (M$)'!H24/'3.2 ASSOC INST1 (USD) '!$D$8</f>
        <v>0</v>
      </c>
      <c r="I25" s="212">
        <f t="shared" si="2"/>
        <v>0</v>
      </c>
      <c r="J25" s="212">
        <f t="shared" si="2"/>
        <v>0</v>
      </c>
      <c r="K25" s="206">
        <f>+I25+J25</f>
        <v>0</v>
      </c>
      <c r="L25" s="28"/>
    </row>
    <row r="26" spans="2:12" s="25" customFormat="1" ht="30" customHeight="1" x14ac:dyDescent="0.25">
      <c r="B26" s="23" t="s">
        <v>54</v>
      </c>
      <c r="C26" s="191">
        <f>+'3.2 ASSOC INST1 (M$)'!C25/'3.2 ASSOC INST1 (USD) '!$D$8</f>
        <v>0</v>
      </c>
      <c r="D26" s="191">
        <f>+'3.2 ASSOC INST1 (M$)'!D25/'3.2 ASSOC INST1 (USD) '!$D$8</f>
        <v>0</v>
      </c>
      <c r="E26" s="191">
        <f>+'3.2 ASSOC INST1 (M$)'!E25/'3.2 ASSOC INST1 (USD) '!$D$8</f>
        <v>0</v>
      </c>
      <c r="F26" s="191">
        <f>+'3.2 ASSOC INST1 (M$)'!F25/'3.2 ASSOC INST1 (USD) '!$D$8</f>
        <v>0</v>
      </c>
      <c r="G26" s="191">
        <f>+'3.2 ASSOC INST1 (M$)'!G25/'3.2 ASSOC INST1 (USD) '!$D$8</f>
        <v>0</v>
      </c>
      <c r="H26" s="191">
        <f>+'3.2 ASSOC INST1 (M$)'!H25/'3.2 ASSOC INST1 (USD) '!$D$8</f>
        <v>0</v>
      </c>
      <c r="I26" s="212">
        <f t="shared" si="2"/>
        <v>0</v>
      </c>
      <c r="J26" s="212">
        <f t="shared" si="2"/>
        <v>0</v>
      </c>
      <c r="K26" s="206">
        <f>+I26+J26</f>
        <v>0</v>
      </c>
      <c r="L26" s="24"/>
    </row>
    <row r="27" spans="2:12" s="25" customFormat="1" ht="30" customHeight="1" x14ac:dyDescent="0.25">
      <c r="B27" s="23" t="s">
        <v>67</v>
      </c>
      <c r="C27" s="191">
        <f>+'3.2 ASSOC INST1 (M$)'!C26/'3.2 ASSOC INST1 (USD) '!$D$8</f>
        <v>0</v>
      </c>
      <c r="D27" s="191">
        <f>+'3.2 ASSOC INST1 (M$)'!D26/'3.2 ASSOC INST1 (USD) '!$D$8</f>
        <v>0</v>
      </c>
      <c r="E27" s="191">
        <f>+'3.2 ASSOC INST1 (M$)'!E26/'3.2 ASSOC INST1 (USD) '!$D$8</f>
        <v>0</v>
      </c>
      <c r="F27" s="191">
        <f>+'3.2 ASSOC INST1 (M$)'!F26/'3.2 ASSOC INST1 (USD) '!$D$8</f>
        <v>0</v>
      </c>
      <c r="G27" s="191">
        <f>+'3.2 ASSOC INST1 (M$)'!G26/'3.2 ASSOC INST1 (USD) '!$D$8</f>
        <v>0</v>
      </c>
      <c r="H27" s="191">
        <f>+'3.2 ASSOC INST1 (M$)'!H26/'3.2 ASSOC INST1 (USD) '!$D$8</f>
        <v>0</v>
      </c>
      <c r="I27" s="212">
        <f t="shared" si="2"/>
        <v>0</v>
      </c>
      <c r="J27" s="212">
        <f t="shared" si="2"/>
        <v>0</v>
      </c>
      <c r="K27" s="206">
        <f>+I27+J27</f>
        <v>0</v>
      </c>
      <c r="L27" s="24"/>
    </row>
    <row r="28" spans="2:12" s="25" customFormat="1" ht="30" customHeight="1" x14ac:dyDescent="0.25">
      <c r="B28" s="32" t="s">
        <v>50</v>
      </c>
      <c r="C28" s="214">
        <f t="shared" ref="C28:H28" si="10">+C14+SUM(C24:C27)</f>
        <v>0</v>
      </c>
      <c r="D28" s="214">
        <f t="shared" si="10"/>
        <v>0</v>
      </c>
      <c r="E28" s="214">
        <f t="shared" si="10"/>
        <v>0</v>
      </c>
      <c r="F28" s="214">
        <f t="shared" si="10"/>
        <v>0</v>
      </c>
      <c r="G28" s="214">
        <f t="shared" si="10"/>
        <v>0</v>
      </c>
      <c r="H28" s="214">
        <f t="shared" si="10"/>
        <v>0</v>
      </c>
      <c r="I28" s="214">
        <f>+C28+E28+G28</f>
        <v>0</v>
      </c>
      <c r="J28" s="214">
        <f>+D28+F28+H28</f>
        <v>0</v>
      </c>
      <c r="K28" s="214">
        <f>+I28+J28</f>
        <v>0</v>
      </c>
      <c r="L28" s="24"/>
    </row>
  </sheetData>
  <mergeCells count="12">
    <mergeCell ref="C6:K6"/>
    <mergeCell ref="C4:K4"/>
    <mergeCell ref="C5:K5"/>
    <mergeCell ref="B1:K1"/>
    <mergeCell ref="C3:K3"/>
    <mergeCell ref="B11:B13"/>
    <mergeCell ref="C11:K11"/>
    <mergeCell ref="C12:D12"/>
    <mergeCell ref="E12:F12"/>
    <mergeCell ref="G12:H12"/>
    <mergeCell ref="I12:J12"/>
    <mergeCell ref="K12:K13"/>
  </mergeCells>
  <pageMargins left="0.25" right="0.25" top="0.75" bottom="0.75" header="0.3" footer="0.3"/>
  <pageSetup scale="7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28"/>
  <sheetViews>
    <sheetView view="pageBreakPreview" zoomScale="107" zoomScaleNormal="100" zoomScaleSheetLayoutView="107" workbookViewId="0">
      <selection activeCell="D20" sqref="D20"/>
    </sheetView>
  </sheetViews>
  <sheetFormatPr baseColWidth="10" defaultColWidth="11.42578125" defaultRowHeight="11.25" x14ac:dyDescent="0.15"/>
  <cols>
    <col min="1" max="1" width="1.28515625" style="17" customWidth="1"/>
    <col min="2" max="2" width="33.28515625" style="17" customWidth="1"/>
    <col min="3" max="3" width="13.140625" style="17" customWidth="1"/>
    <col min="4" max="8" width="13.140625" style="34" customWidth="1"/>
    <col min="9" max="10" width="13.140625" style="35" customWidth="1"/>
    <col min="11" max="11" width="15.42578125" style="35" customWidth="1"/>
    <col min="12" max="12" width="2" style="3" customWidth="1"/>
    <col min="13" max="16384" width="11.42578125" style="17"/>
  </cols>
  <sheetData>
    <row r="1" spans="1:12" s="2" customFormat="1" ht="26.25" customHeight="1" x14ac:dyDescent="0.15">
      <c r="A1" s="1"/>
      <c r="B1" s="294" t="s">
        <v>64</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72">
        <f>+'2. ANID BUDGET (USD)'!C3</f>
        <v>0</v>
      </c>
      <c r="D3" s="373"/>
      <c r="E3" s="373"/>
      <c r="F3" s="373"/>
      <c r="G3" s="373"/>
      <c r="H3" s="373"/>
      <c r="I3" s="373"/>
      <c r="J3" s="373"/>
      <c r="K3" s="374"/>
      <c r="L3" s="13"/>
    </row>
    <row r="4" spans="1:12" s="14" customFormat="1" ht="20.100000000000001" customHeight="1" x14ac:dyDescent="0.25">
      <c r="A4" s="9"/>
      <c r="B4" s="10" t="s">
        <v>0</v>
      </c>
      <c r="C4" s="372">
        <f>+'2. ANID BUDGET (USD)'!C4</f>
        <v>0</v>
      </c>
      <c r="D4" s="373"/>
      <c r="E4" s="373"/>
      <c r="F4" s="373"/>
      <c r="G4" s="373"/>
      <c r="H4" s="373"/>
      <c r="I4" s="373"/>
      <c r="J4" s="373"/>
      <c r="K4" s="374"/>
      <c r="L4" s="13"/>
    </row>
    <row r="5" spans="1:12" s="14" customFormat="1" ht="20.100000000000001" customHeight="1" x14ac:dyDescent="0.25">
      <c r="A5" s="9"/>
      <c r="B5" s="117" t="s">
        <v>38</v>
      </c>
      <c r="C5" s="372">
        <f>+'2. ANID BUDGET (USD)'!C5</f>
        <v>0</v>
      </c>
      <c r="D5" s="373"/>
      <c r="E5" s="373"/>
      <c r="F5" s="373"/>
      <c r="G5" s="373"/>
      <c r="H5" s="373"/>
      <c r="I5" s="373"/>
      <c r="J5" s="373"/>
      <c r="K5" s="374"/>
      <c r="L5" s="13"/>
    </row>
    <row r="6" spans="1:12" s="14" customFormat="1" ht="20.100000000000001" customHeight="1" x14ac:dyDescent="0.25">
      <c r="A6" s="9"/>
      <c r="B6" s="117" t="s">
        <v>62</v>
      </c>
      <c r="C6" s="375">
        <f>+'2. ANID BUDGET (USD)'!C7</f>
        <v>0</v>
      </c>
      <c r="D6" s="376"/>
      <c r="E6" s="376"/>
      <c r="F6" s="376"/>
      <c r="G6" s="376"/>
      <c r="H6" s="376"/>
      <c r="I6" s="376"/>
      <c r="J6" s="376"/>
      <c r="K6" s="377"/>
      <c r="L6" s="13"/>
    </row>
    <row r="7" spans="1:12" ht="5.65" customHeight="1" x14ac:dyDescent="0.15">
      <c r="A7" s="3"/>
      <c r="B7" s="15"/>
      <c r="C7" s="15"/>
      <c r="D7" s="16"/>
      <c r="E7" s="16"/>
      <c r="F7" s="16"/>
      <c r="G7" s="16"/>
      <c r="H7" s="16"/>
      <c r="I7" s="1"/>
      <c r="J7" s="1"/>
      <c r="K7" s="1"/>
    </row>
    <row r="8" spans="1:12" ht="18.399999999999999" customHeight="1" x14ac:dyDescent="0.15">
      <c r="A8" s="3"/>
      <c r="B8" s="128" t="s">
        <v>79</v>
      </c>
      <c r="C8" s="129"/>
      <c r="D8" s="129">
        <f>+'3. TOTAL FINANC CONTRIB (USD) '!D12</f>
        <v>880</v>
      </c>
      <c r="E8" s="130" t="s">
        <v>80</v>
      </c>
      <c r="F8" s="16"/>
      <c r="G8" s="16"/>
      <c r="H8" s="16"/>
      <c r="I8" s="1"/>
      <c r="J8" s="1"/>
      <c r="K8" s="1"/>
    </row>
    <row r="9" spans="1:12" ht="4.7" customHeight="1" x14ac:dyDescent="0.15">
      <c r="A9" s="3"/>
      <c r="B9" s="15"/>
      <c r="C9" s="15"/>
      <c r="D9" s="16"/>
      <c r="E9" s="16"/>
      <c r="F9" s="16"/>
      <c r="G9" s="16"/>
      <c r="H9" s="16"/>
      <c r="I9" s="1"/>
      <c r="J9" s="1"/>
      <c r="K9" s="1"/>
    </row>
    <row r="10" spans="1:12" ht="17.25" customHeight="1" x14ac:dyDescent="0.15">
      <c r="A10" s="3"/>
      <c r="B10" s="56" t="s">
        <v>95</v>
      </c>
      <c r="C10" s="1"/>
      <c r="D10" s="16"/>
      <c r="E10" s="16"/>
      <c r="F10" s="16"/>
      <c r="G10" s="16"/>
      <c r="H10" s="16"/>
      <c r="I10" s="1"/>
      <c r="J10" s="1"/>
      <c r="K10" s="1"/>
    </row>
    <row r="11" spans="1:12" s="18" customFormat="1" ht="20.25" customHeight="1" x14ac:dyDescent="0.25">
      <c r="A11" s="9"/>
      <c r="B11" s="388" t="s">
        <v>40</v>
      </c>
      <c r="C11" s="379" t="s">
        <v>3</v>
      </c>
      <c r="D11" s="380"/>
      <c r="E11" s="380"/>
      <c r="F11" s="380"/>
      <c r="G11" s="380"/>
      <c r="H11" s="380"/>
      <c r="I11" s="380"/>
      <c r="J11" s="380"/>
      <c r="K11" s="381"/>
      <c r="L11" s="9"/>
    </row>
    <row r="12" spans="1:12" s="18" customFormat="1" ht="27" customHeight="1" x14ac:dyDescent="0.25">
      <c r="A12" s="9"/>
      <c r="B12" s="389"/>
      <c r="C12" s="368" t="s">
        <v>7</v>
      </c>
      <c r="D12" s="369"/>
      <c r="E12" s="368" t="s">
        <v>8</v>
      </c>
      <c r="F12" s="369"/>
      <c r="G12" s="368" t="s">
        <v>9</v>
      </c>
      <c r="H12" s="369"/>
      <c r="I12" s="368" t="s">
        <v>1</v>
      </c>
      <c r="J12" s="369"/>
      <c r="K12" s="370" t="s">
        <v>1</v>
      </c>
      <c r="L12" s="9"/>
    </row>
    <row r="13" spans="1:12" s="18" customFormat="1" ht="22.5" x14ac:dyDescent="0.25">
      <c r="A13" s="9"/>
      <c r="B13" s="390"/>
      <c r="C13" s="21" t="s">
        <v>4</v>
      </c>
      <c r="D13" s="22" t="s">
        <v>5</v>
      </c>
      <c r="E13" s="21" t="s">
        <v>4</v>
      </c>
      <c r="F13" s="22" t="s">
        <v>5</v>
      </c>
      <c r="G13" s="21" t="s">
        <v>4</v>
      </c>
      <c r="H13" s="22" t="s">
        <v>5</v>
      </c>
      <c r="I13" s="21" t="s">
        <v>4</v>
      </c>
      <c r="J13" s="22" t="s">
        <v>5</v>
      </c>
      <c r="K13" s="371"/>
      <c r="L13" s="9"/>
    </row>
    <row r="14" spans="1:12" s="25" customFormat="1" ht="30" customHeight="1" x14ac:dyDescent="0.25">
      <c r="B14" s="23" t="s">
        <v>12</v>
      </c>
      <c r="C14" s="206">
        <f t="shared" ref="C14:K14" si="0">SUM(C15:C22)</f>
        <v>0</v>
      </c>
      <c r="D14" s="206">
        <f t="shared" si="0"/>
        <v>0</v>
      </c>
      <c r="E14" s="206">
        <f t="shared" si="0"/>
        <v>0</v>
      </c>
      <c r="F14" s="206">
        <f t="shared" si="0"/>
        <v>0</v>
      </c>
      <c r="G14" s="206">
        <f t="shared" si="0"/>
        <v>0</v>
      </c>
      <c r="H14" s="206">
        <f t="shared" si="0"/>
        <v>0</v>
      </c>
      <c r="I14" s="206">
        <f t="shared" si="0"/>
        <v>0</v>
      </c>
      <c r="J14" s="206">
        <f t="shared" si="0"/>
        <v>0</v>
      </c>
      <c r="K14" s="206">
        <f t="shared" si="0"/>
        <v>0</v>
      </c>
      <c r="L14" s="24"/>
    </row>
    <row r="15" spans="1:12" s="25" customFormat="1" ht="30" customHeight="1" x14ac:dyDescent="0.25">
      <c r="B15" s="30" t="s">
        <v>13</v>
      </c>
      <c r="C15" s="207">
        <f>+'3.2 ASSOC INT2 (M$)'!C14/'3.2 ASSOC INT2 (USD)'!$D$8</f>
        <v>0</v>
      </c>
      <c r="D15" s="207">
        <f>+'3.2 ASSOC INT2 (M$)'!D14/'3.2 ASSOC INT2 (USD)'!$D$8</f>
        <v>0</v>
      </c>
      <c r="E15" s="207">
        <f>+'3.2 ASSOC INT2 (M$)'!E14/'3.2 ASSOC INT2 (USD)'!$D$8</f>
        <v>0</v>
      </c>
      <c r="F15" s="207">
        <f>+'3.2 ASSOC INT2 (M$)'!F14/'3.2 ASSOC INT2 (USD)'!$D$8</f>
        <v>0</v>
      </c>
      <c r="G15" s="207">
        <f>+'3.2 ASSOC INT2 (M$)'!G14/'3.2 ASSOC INT2 (USD)'!$D$8</f>
        <v>0</v>
      </c>
      <c r="H15" s="207">
        <f>+'3.2 ASSOC INT2 (M$)'!H14/'3.2 ASSOC INT2 (USD)'!$D$8</f>
        <v>0</v>
      </c>
      <c r="I15" s="208">
        <f>+C15+E15+G15</f>
        <v>0</v>
      </c>
      <c r="J15" s="208">
        <f>+D15+F15+H15</f>
        <v>0</v>
      </c>
      <c r="K15" s="208">
        <f t="shared" ref="K15:K22" si="1">+I15+J15</f>
        <v>0</v>
      </c>
      <c r="L15" s="24"/>
    </row>
    <row r="16" spans="1:12" s="25" customFormat="1" ht="30" customHeight="1" x14ac:dyDescent="0.25">
      <c r="B16" s="30" t="str">
        <f>+'2.1 PERSONNEL (USD)'!B22</f>
        <v xml:space="preserve">Postdocs </v>
      </c>
      <c r="C16" s="207">
        <f>+'3.2 ASSOC INT2 (M$)'!C15/'3.2 ASSOC INT2 (USD)'!$D$8</f>
        <v>0</v>
      </c>
      <c r="D16" s="207">
        <f>+'3.2 ASSOC INT2 (M$)'!D15/'3.2 ASSOC INT2 (USD)'!$D$8</f>
        <v>0</v>
      </c>
      <c r="E16" s="207">
        <f>+'3.2 ASSOC INT2 (M$)'!E15/'3.2 ASSOC INT2 (USD)'!$D$8</f>
        <v>0</v>
      </c>
      <c r="F16" s="207">
        <f>+'3.2 ASSOC INT2 (M$)'!F15/'3.2 ASSOC INT2 (USD)'!$D$8</f>
        <v>0</v>
      </c>
      <c r="G16" s="207">
        <f>+'3.2 ASSOC INT2 (M$)'!G15/'3.2 ASSOC INT2 (USD)'!$D$8</f>
        <v>0</v>
      </c>
      <c r="H16" s="207">
        <f>+'3.2 ASSOC INT2 (M$)'!H15/'3.2 ASSOC INT2 (USD)'!$D$8</f>
        <v>0</v>
      </c>
      <c r="I16" s="208">
        <f t="shared" ref="I16:J27" si="2">+C16+E16+G16</f>
        <v>0</v>
      </c>
      <c r="J16" s="208">
        <f t="shared" si="2"/>
        <v>0</v>
      </c>
      <c r="K16" s="209">
        <f t="shared" si="1"/>
        <v>0</v>
      </c>
      <c r="L16" s="24"/>
    </row>
    <row r="17" spans="2:12" s="25" customFormat="1" ht="30" customHeight="1" x14ac:dyDescent="0.25">
      <c r="B17" s="30" t="str">
        <f>+'2.1 PERSONNEL (USD)'!B23</f>
        <v>PhD Thesis Students</v>
      </c>
      <c r="C17" s="207">
        <f>+'3.2 ASSOC INT2 (M$)'!C16/'3.2 ASSOC INT2 (USD)'!$D$8</f>
        <v>0</v>
      </c>
      <c r="D17" s="207">
        <f>+'3.2 ASSOC INT2 (M$)'!D16/'3.2 ASSOC INT2 (USD)'!$D$8</f>
        <v>0</v>
      </c>
      <c r="E17" s="207">
        <f>+'3.2 ASSOC INT2 (M$)'!E16/'3.2 ASSOC INT2 (USD)'!$D$8</f>
        <v>0</v>
      </c>
      <c r="F17" s="207">
        <f>+'3.2 ASSOC INT2 (M$)'!F16/'3.2 ASSOC INT2 (USD)'!$D$8</f>
        <v>0</v>
      </c>
      <c r="G17" s="207">
        <f>+'3.2 ASSOC INT2 (M$)'!G16/'3.2 ASSOC INT2 (USD)'!$D$8</f>
        <v>0</v>
      </c>
      <c r="H17" s="207">
        <f>+'3.2 ASSOC INT2 (M$)'!H16/'3.2 ASSOC INT2 (USD)'!$D$8</f>
        <v>0</v>
      </c>
      <c r="I17" s="208">
        <f t="shared" si="2"/>
        <v>0</v>
      </c>
      <c r="J17" s="208">
        <f t="shared" si="2"/>
        <v>0</v>
      </c>
      <c r="K17" s="209">
        <f t="shared" si="1"/>
        <v>0</v>
      </c>
      <c r="L17" s="24"/>
    </row>
    <row r="18" spans="2:12" s="25" customFormat="1" ht="30" customHeight="1" x14ac:dyDescent="0.25">
      <c r="B18" s="30" t="str">
        <f>+'2.1 PERSONNEL (USD)'!B24</f>
        <v>Master Thesis Students</v>
      </c>
      <c r="C18" s="207">
        <f>+'3.2 ASSOC INT2 (M$)'!C17/'3.2 ASSOC INT2 (USD)'!$D$8</f>
        <v>0</v>
      </c>
      <c r="D18" s="207">
        <f>+'3.2 ASSOC INT2 (M$)'!D17/'3.2 ASSOC INT2 (USD)'!$D$8</f>
        <v>0</v>
      </c>
      <c r="E18" s="207">
        <f>+'3.2 ASSOC INT2 (M$)'!E17/'3.2 ASSOC INT2 (USD)'!$D$8</f>
        <v>0</v>
      </c>
      <c r="F18" s="207">
        <f>+'3.2 ASSOC INT2 (M$)'!F17/'3.2 ASSOC INT2 (USD)'!$D$8</f>
        <v>0</v>
      </c>
      <c r="G18" s="207">
        <f>+'3.2 ASSOC INT2 (M$)'!G17/'3.2 ASSOC INT2 (USD)'!$D$8</f>
        <v>0</v>
      </c>
      <c r="H18" s="207">
        <f>+'3.2 ASSOC INT2 (M$)'!H17/'3.2 ASSOC INT2 (USD)'!$D$8</f>
        <v>0</v>
      </c>
      <c r="I18" s="208">
        <f t="shared" ref="I18" si="3">+C18+E18+G18</f>
        <v>0</v>
      </c>
      <c r="J18" s="208">
        <f t="shared" ref="J18" si="4">+D18+F18+H18</f>
        <v>0</v>
      </c>
      <c r="K18" s="209">
        <f t="shared" ref="K18" si="5">+I18+J18</f>
        <v>0</v>
      </c>
      <c r="L18" s="24"/>
    </row>
    <row r="19" spans="2:12" s="25" customFormat="1" ht="30" customHeight="1" x14ac:dyDescent="0.25">
      <c r="B19" s="30" t="str">
        <f>+'2.1 PERSONNEL (USD)'!B25</f>
        <v>Undergraduated Thesis Students</v>
      </c>
      <c r="C19" s="207">
        <f>+'3.2 ASSOC INT2 (M$)'!C18/'3.2 ASSOC INT2 (USD)'!$D$8</f>
        <v>0</v>
      </c>
      <c r="D19" s="207">
        <f>+'3.2 ASSOC INT2 (M$)'!D18/'3.2 ASSOC INT2 (USD)'!$D$8</f>
        <v>0</v>
      </c>
      <c r="E19" s="207">
        <f>+'3.2 ASSOC INT2 (M$)'!E18/'3.2 ASSOC INT2 (USD)'!$D$8</f>
        <v>0</v>
      </c>
      <c r="F19" s="207">
        <f>+'3.2 ASSOC INT2 (M$)'!F18/'3.2 ASSOC INT2 (USD)'!$D$8</f>
        <v>0</v>
      </c>
      <c r="G19" s="207">
        <f>+'3.2 ASSOC INT2 (M$)'!G18/'3.2 ASSOC INT2 (USD)'!$D$8</f>
        <v>0</v>
      </c>
      <c r="H19" s="207">
        <f>+'3.2 ASSOC INT2 (M$)'!H18/'3.2 ASSOC INT2 (USD)'!$D$8</f>
        <v>0</v>
      </c>
      <c r="I19" s="208">
        <f t="shared" si="2"/>
        <v>0</v>
      </c>
      <c r="J19" s="208">
        <f t="shared" si="2"/>
        <v>0</v>
      </c>
      <c r="K19" s="209">
        <f t="shared" si="1"/>
        <v>0</v>
      </c>
      <c r="L19" s="24"/>
    </row>
    <row r="20" spans="2:12" s="25" customFormat="1" ht="30" customHeight="1" x14ac:dyDescent="0.25">
      <c r="B20" s="30" t="str">
        <f>+'2.1 PERSONNEL (USD)'!B26</f>
        <v>Professionals and Technicians</v>
      </c>
      <c r="C20" s="207">
        <f>+'3.2 ASSOC INT2 (M$)'!C19/'3.2 ASSOC INT2 (USD)'!$D$8</f>
        <v>0</v>
      </c>
      <c r="D20" s="207">
        <f>+'3.2 ASSOC INT2 (M$)'!D19/'3.2 ASSOC INT2 (USD)'!$D$8</f>
        <v>0</v>
      </c>
      <c r="E20" s="207">
        <f>+'3.2 ASSOC INT2 (M$)'!E19/'3.2 ASSOC INT2 (USD)'!$D$8</f>
        <v>0</v>
      </c>
      <c r="F20" s="207">
        <f>+'3.2 ASSOC INT2 (M$)'!F19/'3.2 ASSOC INT2 (USD)'!$D$8</f>
        <v>0</v>
      </c>
      <c r="G20" s="207">
        <f>+'3.2 ASSOC INT2 (M$)'!G19/'3.2 ASSOC INT2 (USD)'!$D$8</f>
        <v>0</v>
      </c>
      <c r="H20" s="207">
        <f>+'3.2 ASSOC INT2 (M$)'!H19/'3.2 ASSOC INT2 (USD)'!$D$8</f>
        <v>0</v>
      </c>
      <c r="I20" s="208">
        <f t="shared" si="2"/>
        <v>0</v>
      </c>
      <c r="J20" s="208">
        <f t="shared" si="2"/>
        <v>0</v>
      </c>
      <c r="K20" s="209">
        <f t="shared" si="1"/>
        <v>0</v>
      </c>
      <c r="L20" s="24"/>
    </row>
    <row r="21" spans="2:12" s="25" customFormat="1" ht="30" customHeight="1" x14ac:dyDescent="0.25">
      <c r="B21" s="30" t="str">
        <f>+'2.1 PERSONNEL (USD)'!B27</f>
        <v>Project Administrative Staff</v>
      </c>
      <c r="C21" s="207">
        <f>+'3.2 ASSOC INT2 (M$)'!C20/'3.2 ASSOC INT2 (USD)'!$D$8</f>
        <v>0</v>
      </c>
      <c r="D21" s="207">
        <f>+'3.2 ASSOC INT2 (M$)'!D20/'3.2 ASSOC INT2 (USD)'!$D$8</f>
        <v>0</v>
      </c>
      <c r="E21" s="207">
        <f>+'3.2 ASSOC INT2 (M$)'!E20/'3.2 ASSOC INT2 (USD)'!$D$8</f>
        <v>0</v>
      </c>
      <c r="F21" s="207">
        <f>+'3.2 ASSOC INT2 (M$)'!F20/'3.2 ASSOC INT2 (USD)'!$D$8</f>
        <v>0</v>
      </c>
      <c r="G21" s="207">
        <f>+'3.2 ASSOC INT2 (M$)'!G20/'3.2 ASSOC INT2 (USD)'!$D$8</f>
        <v>0</v>
      </c>
      <c r="H21" s="207">
        <f>+'3.2 ASSOC INT2 (M$)'!H20/'3.2 ASSOC INT2 (USD)'!$D$8</f>
        <v>0</v>
      </c>
      <c r="I21" s="208">
        <f t="shared" si="2"/>
        <v>0</v>
      </c>
      <c r="J21" s="208">
        <f t="shared" si="2"/>
        <v>0</v>
      </c>
      <c r="K21" s="209">
        <f t="shared" si="1"/>
        <v>0</v>
      </c>
      <c r="L21" s="24"/>
    </row>
    <row r="22" spans="2:12" s="25" customFormat="1" ht="30" customHeight="1" x14ac:dyDescent="0.25">
      <c r="B22" s="30" t="str">
        <f>+'2.1 PERSONNEL (USD)'!B28</f>
        <v>Research Assistants</v>
      </c>
      <c r="C22" s="207">
        <f>+'3.2 ASSOC INT2 (M$)'!C21/'3.2 ASSOC INT2 (USD)'!$D$8</f>
        <v>0</v>
      </c>
      <c r="D22" s="207">
        <f>+'3.2 ASSOC INT2 (M$)'!D21/'3.2 ASSOC INT2 (USD)'!$D$8</f>
        <v>0</v>
      </c>
      <c r="E22" s="207">
        <f>+'3.2 ASSOC INT2 (M$)'!E21/'3.2 ASSOC INT2 (USD)'!$D$8</f>
        <v>0</v>
      </c>
      <c r="F22" s="207">
        <f>+'3.2 ASSOC INT2 (M$)'!F21/'3.2 ASSOC INT2 (USD)'!$D$8</f>
        <v>0</v>
      </c>
      <c r="G22" s="207">
        <f>+'3.2 ASSOC INT2 (M$)'!G21/'3.2 ASSOC INT2 (USD)'!$D$8</f>
        <v>0</v>
      </c>
      <c r="H22" s="207">
        <f>+'3.2 ASSOC INT2 (M$)'!H21/'3.2 ASSOC INT2 (USD)'!$D$8</f>
        <v>0</v>
      </c>
      <c r="I22" s="210">
        <f t="shared" si="2"/>
        <v>0</v>
      </c>
      <c r="J22" s="210">
        <f t="shared" si="2"/>
        <v>0</v>
      </c>
      <c r="K22" s="211">
        <f t="shared" si="1"/>
        <v>0</v>
      </c>
      <c r="L22" s="24"/>
    </row>
    <row r="23" spans="2:12" s="25" customFormat="1" ht="30" customHeight="1" x14ac:dyDescent="0.25">
      <c r="B23" s="23" t="s">
        <v>52</v>
      </c>
      <c r="C23" s="206">
        <f>+C24+C25</f>
        <v>0</v>
      </c>
      <c r="D23" s="206">
        <f t="shared" ref="D23:H23" si="6">+D24+D25</f>
        <v>0</v>
      </c>
      <c r="E23" s="206">
        <f t="shared" si="6"/>
        <v>0</v>
      </c>
      <c r="F23" s="206">
        <f t="shared" si="6"/>
        <v>0</v>
      </c>
      <c r="G23" s="206">
        <f t="shared" si="6"/>
        <v>0</v>
      </c>
      <c r="H23" s="206">
        <f t="shared" si="6"/>
        <v>0</v>
      </c>
      <c r="I23" s="212">
        <f t="shared" ref="I23" si="7">+C23+E23+G23</f>
        <v>0</v>
      </c>
      <c r="J23" s="212">
        <f t="shared" ref="J23" si="8">+D23+F23+H23</f>
        <v>0</v>
      </c>
      <c r="K23" s="212">
        <f t="shared" ref="K23" si="9">+I23+J23</f>
        <v>0</v>
      </c>
      <c r="L23" s="24"/>
    </row>
    <row r="24" spans="2:12" s="25" customFormat="1" ht="30" customHeight="1" x14ac:dyDescent="0.25">
      <c r="B24" s="138" t="s">
        <v>51</v>
      </c>
      <c r="C24" s="207">
        <f>+'3.2 ASSOC INT2 (M$)'!C23/'3.2 ASSOC INT2 (USD)'!$D$8</f>
        <v>0</v>
      </c>
      <c r="D24" s="207">
        <f>+'3.2 ASSOC INT2 (M$)'!D23/'3.2 ASSOC INT2 (USD)'!$D$8</f>
        <v>0</v>
      </c>
      <c r="E24" s="207">
        <f>+'3.2 ASSOC INT2 (M$)'!E23/'3.2 ASSOC INT2 (USD)'!$D$8</f>
        <v>0</v>
      </c>
      <c r="F24" s="207">
        <f>+'3.2 ASSOC INT2 (M$)'!F23/'3.2 ASSOC INT2 (USD)'!$D$8</f>
        <v>0</v>
      </c>
      <c r="G24" s="207">
        <f>+'3.2 ASSOC INT2 (M$)'!G23/'3.2 ASSOC INT2 (USD)'!$D$8</f>
        <v>0</v>
      </c>
      <c r="H24" s="207">
        <f>+'3.2 ASSOC INT2 (M$)'!H23/'3.2 ASSOC INT2 (USD)'!$D$8</f>
        <v>0</v>
      </c>
      <c r="I24" s="212">
        <f t="shared" si="2"/>
        <v>0</v>
      </c>
      <c r="J24" s="212">
        <f t="shared" si="2"/>
        <v>0</v>
      </c>
      <c r="K24" s="206">
        <f>+I24+J24</f>
        <v>0</v>
      </c>
      <c r="L24" s="24"/>
    </row>
    <row r="25" spans="2:12" s="29" customFormat="1" ht="30" customHeight="1" x14ac:dyDescent="0.25">
      <c r="B25" s="138" t="s">
        <v>52</v>
      </c>
      <c r="C25" s="213">
        <f>+'3.2 ASSOC INT2 (M$)'!C24/'3.2 ASSOC INT2 (USD)'!$D$8</f>
        <v>0</v>
      </c>
      <c r="D25" s="213">
        <f>+'3.2 ASSOC INT2 (M$)'!D24/'3.2 ASSOC INT2 (USD)'!$D$8</f>
        <v>0</v>
      </c>
      <c r="E25" s="213">
        <f>+'3.2 ASSOC INT2 (M$)'!E24/'3.2 ASSOC INT2 (USD)'!$D$8</f>
        <v>0</v>
      </c>
      <c r="F25" s="213">
        <f>+'3.2 ASSOC INT2 (M$)'!F24/'3.2 ASSOC INT2 (USD)'!$D$8</f>
        <v>0</v>
      </c>
      <c r="G25" s="213">
        <f>+'3.2 ASSOC INT2 (M$)'!G24/'3.2 ASSOC INT2 (USD)'!$D$8</f>
        <v>0</v>
      </c>
      <c r="H25" s="213">
        <f>+'3.2 ASSOC INT2 (M$)'!H24/'3.2 ASSOC INT2 (USD)'!$D$8</f>
        <v>0</v>
      </c>
      <c r="I25" s="212">
        <f t="shared" si="2"/>
        <v>0</v>
      </c>
      <c r="J25" s="212">
        <f t="shared" si="2"/>
        <v>0</v>
      </c>
      <c r="K25" s="206">
        <f>+I25+J25</f>
        <v>0</v>
      </c>
      <c r="L25" s="28"/>
    </row>
    <row r="26" spans="2:12" s="25" customFormat="1" ht="30" customHeight="1" x14ac:dyDescent="0.25">
      <c r="B26" s="23" t="s">
        <v>54</v>
      </c>
      <c r="C26" s="191">
        <f>+'3.2 ASSOC INT2 (M$)'!C25/'3.2 ASSOC INT2 (USD)'!$D$8</f>
        <v>0</v>
      </c>
      <c r="D26" s="191">
        <f>+'3.2 ASSOC INT2 (M$)'!D25/'3.2 ASSOC INT2 (USD)'!$D$8</f>
        <v>0</v>
      </c>
      <c r="E26" s="191">
        <f>+'3.2 ASSOC INT2 (M$)'!E25/'3.2 ASSOC INT2 (USD)'!$D$8</f>
        <v>0</v>
      </c>
      <c r="F26" s="191">
        <f>+'3.2 ASSOC INT2 (M$)'!F25/'3.2 ASSOC INT2 (USD)'!$D$8</f>
        <v>0</v>
      </c>
      <c r="G26" s="191">
        <f>+'3.2 ASSOC INT2 (M$)'!G25/'3.2 ASSOC INT2 (USD)'!$D$8</f>
        <v>0</v>
      </c>
      <c r="H26" s="191">
        <f>+'3.2 ASSOC INT2 (M$)'!H25/'3.2 ASSOC INT2 (USD)'!$D$8</f>
        <v>0</v>
      </c>
      <c r="I26" s="212">
        <f t="shared" si="2"/>
        <v>0</v>
      </c>
      <c r="J26" s="212">
        <f t="shared" si="2"/>
        <v>0</v>
      </c>
      <c r="K26" s="206">
        <f>+I26+J26</f>
        <v>0</v>
      </c>
      <c r="L26" s="24"/>
    </row>
    <row r="27" spans="2:12" s="25" customFormat="1" ht="30" customHeight="1" x14ac:dyDescent="0.25">
      <c r="B27" s="23" t="s">
        <v>67</v>
      </c>
      <c r="C27" s="191">
        <f>+'3.2 ASSOC INT2 (M$)'!C26/'3.2 ASSOC INT2 (USD)'!$D$8</f>
        <v>0</v>
      </c>
      <c r="D27" s="191">
        <f>+'3.2 ASSOC INT2 (M$)'!D26/'3.2 ASSOC INT2 (USD)'!$D$8</f>
        <v>0</v>
      </c>
      <c r="E27" s="191">
        <f>+'3.2 ASSOC INT2 (M$)'!E26/'3.2 ASSOC INT2 (USD)'!$D$8</f>
        <v>0</v>
      </c>
      <c r="F27" s="191">
        <f>+'3.2 ASSOC INT2 (M$)'!F26/'3.2 ASSOC INT2 (USD)'!$D$8</f>
        <v>0</v>
      </c>
      <c r="G27" s="191">
        <f>+'3.2 ASSOC INT2 (M$)'!G26/'3.2 ASSOC INT2 (USD)'!$D$8</f>
        <v>0</v>
      </c>
      <c r="H27" s="191">
        <f>+'3.2 ASSOC INT2 (M$)'!H26/'3.2 ASSOC INT2 (USD)'!$D$8</f>
        <v>0</v>
      </c>
      <c r="I27" s="212">
        <f t="shared" si="2"/>
        <v>0</v>
      </c>
      <c r="J27" s="212">
        <f t="shared" si="2"/>
        <v>0</v>
      </c>
      <c r="K27" s="206">
        <f>+I27+J27</f>
        <v>0</v>
      </c>
      <c r="L27" s="24"/>
    </row>
    <row r="28" spans="2:12" s="25" customFormat="1" ht="30" customHeight="1" x14ac:dyDescent="0.25">
      <c r="B28" s="32" t="s">
        <v>50</v>
      </c>
      <c r="C28" s="214">
        <f t="shared" ref="C28:H28" si="10">+C14+SUM(C24:C27)</f>
        <v>0</v>
      </c>
      <c r="D28" s="214">
        <f t="shared" si="10"/>
        <v>0</v>
      </c>
      <c r="E28" s="214">
        <f t="shared" si="10"/>
        <v>0</v>
      </c>
      <c r="F28" s="214">
        <f t="shared" si="10"/>
        <v>0</v>
      </c>
      <c r="G28" s="214">
        <f t="shared" si="10"/>
        <v>0</v>
      </c>
      <c r="H28" s="214">
        <f t="shared" si="10"/>
        <v>0</v>
      </c>
      <c r="I28" s="214">
        <f>+C28+E28+G28</f>
        <v>0</v>
      </c>
      <c r="J28" s="214">
        <f>+D28+F28+H28</f>
        <v>0</v>
      </c>
      <c r="K28" s="214">
        <f>+I28+J28</f>
        <v>0</v>
      </c>
      <c r="L28" s="24"/>
    </row>
  </sheetData>
  <mergeCells count="12">
    <mergeCell ref="C6:K6"/>
    <mergeCell ref="C11:K11"/>
    <mergeCell ref="C4:K4"/>
    <mergeCell ref="C5:K5"/>
    <mergeCell ref="B1:K1"/>
    <mergeCell ref="C3:K3"/>
    <mergeCell ref="B11:B13"/>
    <mergeCell ref="C12:D12"/>
    <mergeCell ref="E12:F12"/>
    <mergeCell ref="G12:H12"/>
    <mergeCell ref="I12:J12"/>
    <mergeCell ref="K12:K13"/>
  </mergeCells>
  <pageMargins left="0.25" right="0.25" top="0.75" bottom="0.75" header="0.3" footer="0.3"/>
  <pageSetup scale="7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28"/>
  <sheetViews>
    <sheetView view="pageBreakPreview" topLeftCell="A2" zoomScaleNormal="100" zoomScaleSheetLayoutView="100" workbookViewId="0">
      <selection activeCell="D20" sqref="D20"/>
    </sheetView>
  </sheetViews>
  <sheetFormatPr baseColWidth="10" defaultColWidth="11.42578125" defaultRowHeight="11.25" x14ac:dyDescent="0.15"/>
  <cols>
    <col min="1" max="1" width="1.28515625" style="17" customWidth="1"/>
    <col min="2" max="2" width="32.28515625" style="17" customWidth="1"/>
    <col min="3" max="3" width="13.140625" style="17" customWidth="1"/>
    <col min="4" max="8" width="13.140625" style="34" customWidth="1"/>
    <col min="9" max="10" width="13.140625" style="35" customWidth="1"/>
    <col min="11" max="11" width="15.42578125" style="35" customWidth="1"/>
    <col min="12" max="12" width="2" style="3" customWidth="1"/>
    <col min="13" max="16384" width="11.42578125" style="17"/>
  </cols>
  <sheetData>
    <row r="1" spans="1:12" s="2" customFormat="1" ht="26.25" customHeight="1" x14ac:dyDescent="0.15">
      <c r="A1" s="1"/>
      <c r="B1" s="294" t="s">
        <v>74</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72">
        <f>+'2. ANID BUDGET (USD)'!C3</f>
        <v>0</v>
      </c>
      <c r="D3" s="373"/>
      <c r="E3" s="373"/>
      <c r="F3" s="373"/>
      <c r="G3" s="373"/>
      <c r="H3" s="373"/>
      <c r="I3" s="373"/>
      <c r="J3" s="373"/>
      <c r="K3" s="374"/>
      <c r="L3" s="13"/>
    </row>
    <row r="4" spans="1:12" s="14" customFormat="1" ht="20.100000000000001" customHeight="1" x14ac:dyDescent="0.25">
      <c r="A4" s="9"/>
      <c r="B4" s="10" t="s">
        <v>0</v>
      </c>
      <c r="C4" s="372">
        <f>+'2. ANID BUDGET (USD)'!C4</f>
        <v>0</v>
      </c>
      <c r="D4" s="373"/>
      <c r="E4" s="373"/>
      <c r="F4" s="373"/>
      <c r="G4" s="373"/>
      <c r="H4" s="373"/>
      <c r="I4" s="373"/>
      <c r="J4" s="373"/>
      <c r="K4" s="374"/>
      <c r="L4" s="13"/>
    </row>
    <row r="5" spans="1:12" s="14" customFormat="1" ht="20.100000000000001" customHeight="1" x14ac:dyDescent="0.25">
      <c r="A5" s="9"/>
      <c r="B5" s="117" t="s">
        <v>38</v>
      </c>
      <c r="C5" s="372">
        <f>+'2. ANID BUDGET (USD)'!C5</f>
        <v>0</v>
      </c>
      <c r="D5" s="373"/>
      <c r="E5" s="373"/>
      <c r="F5" s="373"/>
      <c r="G5" s="373"/>
      <c r="H5" s="373"/>
      <c r="I5" s="373"/>
      <c r="J5" s="373"/>
      <c r="K5" s="374"/>
      <c r="L5" s="13"/>
    </row>
    <row r="6" spans="1:12" s="14" customFormat="1" ht="20.100000000000001" customHeight="1" x14ac:dyDescent="0.25">
      <c r="A6" s="9"/>
      <c r="B6" s="117" t="s">
        <v>62</v>
      </c>
      <c r="C6" s="375">
        <f>+'2. ANID BUDGET (USD)'!C8</f>
        <v>0</v>
      </c>
      <c r="D6" s="376"/>
      <c r="E6" s="376"/>
      <c r="F6" s="376"/>
      <c r="G6" s="376"/>
      <c r="H6" s="376"/>
      <c r="I6" s="376"/>
      <c r="J6" s="376"/>
      <c r="K6" s="377"/>
      <c r="L6" s="13"/>
    </row>
    <row r="7" spans="1:12" ht="5.45" customHeight="1" x14ac:dyDescent="0.15">
      <c r="A7" s="3"/>
      <c r="B7" s="15"/>
      <c r="C7" s="15"/>
      <c r="D7" s="16"/>
      <c r="E7" s="16"/>
      <c r="F7" s="16"/>
      <c r="G7" s="16"/>
      <c r="H7" s="16"/>
      <c r="I7" s="1"/>
      <c r="J7" s="1"/>
      <c r="K7" s="1"/>
    </row>
    <row r="8" spans="1:12" ht="17.45" customHeight="1" x14ac:dyDescent="0.15">
      <c r="A8" s="3"/>
      <c r="B8" s="128" t="s">
        <v>79</v>
      </c>
      <c r="C8" s="129"/>
      <c r="D8" s="129">
        <f>+'3. TOTAL FINANC CONTRIB (USD) '!D12</f>
        <v>880</v>
      </c>
      <c r="E8" s="130" t="s">
        <v>80</v>
      </c>
      <c r="F8" s="16"/>
      <c r="G8" s="16"/>
      <c r="H8" s="16"/>
      <c r="I8" s="1"/>
      <c r="J8" s="1"/>
      <c r="K8" s="1"/>
    </row>
    <row r="9" spans="1:12" ht="4.3499999999999996" customHeight="1" x14ac:dyDescent="0.15">
      <c r="A9" s="3"/>
      <c r="B9" s="15"/>
      <c r="C9" s="15"/>
      <c r="D9" s="16"/>
      <c r="E9" s="16"/>
      <c r="F9" s="16"/>
      <c r="G9" s="16"/>
      <c r="H9" s="16"/>
      <c r="I9" s="1"/>
      <c r="J9" s="1"/>
      <c r="K9" s="1"/>
    </row>
    <row r="10" spans="1:12" ht="17.25" customHeight="1" x14ac:dyDescent="0.15">
      <c r="A10" s="3"/>
      <c r="B10" s="56" t="s">
        <v>95</v>
      </c>
      <c r="C10" s="1"/>
      <c r="D10" s="16"/>
      <c r="E10" s="16"/>
      <c r="F10" s="16"/>
      <c r="G10" s="16"/>
      <c r="H10" s="16"/>
      <c r="I10" s="1"/>
      <c r="J10" s="1"/>
      <c r="K10" s="1"/>
    </row>
    <row r="11" spans="1:12" s="18" customFormat="1" ht="20.25" customHeight="1" x14ac:dyDescent="0.25">
      <c r="A11" s="9"/>
      <c r="B11" s="388" t="s">
        <v>40</v>
      </c>
      <c r="C11" s="379" t="s">
        <v>3</v>
      </c>
      <c r="D11" s="380"/>
      <c r="E11" s="380"/>
      <c r="F11" s="380"/>
      <c r="G11" s="380"/>
      <c r="H11" s="380"/>
      <c r="I11" s="380"/>
      <c r="J11" s="380"/>
      <c r="K11" s="381"/>
      <c r="L11" s="9"/>
    </row>
    <row r="12" spans="1:12" s="18" customFormat="1" ht="27" customHeight="1" x14ac:dyDescent="0.25">
      <c r="A12" s="9"/>
      <c r="B12" s="389"/>
      <c r="C12" s="368" t="s">
        <v>7</v>
      </c>
      <c r="D12" s="369"/>
      <c r="E12" s="368" t="s">
        <v>8</v>
      </c>
      <c r="F12" s="369"/>
      <c r="G12" s="368" t="s">
        <v>9</v>
      </c>
      <c r="H12" s="369"/>
      <c r="I12" s="368" t="s">
        <v>1</v>
      </c>
      <c r="J12" s="369"/>
      <c r="K12" s="370" t="s">
        <v>1</v>
      </c>
      <c r="L12" s="9"/>
    </row>
    <row r="13" spans="1:12" s="18" customFormat="1" ht="22.5" x14ac:dyDescent="0.25">
      <c r="A13" s="9"/>
      <c r="B13" s="390"/>
      <c r="C13" s="21" t="s">
        <v>4</v>
      </c>
      <c r="D13" s="22" t="s">
        <v>5</v>
      </c>
      <c r="E13" s="21" t="s">
        <v>4</v>
      </c>
      <c r="F13" s="22" t="s">
        <v>5</v>
      </c>
      <c r="G13" s="21" t="s">
        <v>4</v>
      </c>
      <c r="H13" s="22" t="s">
        <v>5</v>
      </c>
      <c r="I13" s="21" t="s">
        <v>4</v>
      </c>
      <c r="J13" s="22" t="s">
        <v>5</v>
      </c>
      <c r="K13" s="371"/>
      <c r="L13" s="9"/>
    </row>
    <row r="14" spans="1:12" s="25" customFormat="1" ht="30" customHeight="1" x14ac:dyDescent="0.25">
      <c r="B14" s="23" t="s">
        <v>12</v>
      </c>
      <c r="C14" s="206">
        <f t="shared" ref="C14:K14" si="0">SUM(C15:C22)</f>
        <v>0</v>
      </c>
      <c r="D14" s="206">
        <f t="shared" si="0"/>
        <v>0</v>
      </c>
      <c r="E14" s="206">
        <f t="shared" si="0"/>
        <v>0</v>
      </c>
      <c r="F14" s="206">
        <f t="shared" si="0"/>
        <v>0</v>
      </c>
      <c r="G14" s="206">
        <f t="shared" si="0"/>
        <v>0</v>
      </c>
      <c r="H14" s="206">
        <f t="shared" si="0"/>
        <v>0</v>
      </c>
      <c r="I14" s="206">
        <f t="shared" si="0"/>
        <v>0</v>
      </c>
      <c r="J14" s="206">
        <f t="shared" si="0"/>
        <v>0</v>
      </c>
      <c r="K14" s="206">
        <f t="shared" si="0"/>
        <v>0</v>
      </c>
      <c r="L14" s="24"/>
    </row>
    <row r="15" spans="1:12" s="25" customFormat="1" ht="30" customHeight="1" x14ac:dyDescent="0.25">
      <c r="B15" s="30" t="s">
        <v>13</v>
      </c>
      <c r="C15" s="207">
        <f>+'3.2. ASSOC INST3 (M$)'!C14/'3.2. ASSOC INST3 (USD)'!$D$8</f>
        <v>0</v>
      </c>
      <c r="D15" s="207">
        <f>+'3.2. ASSOC INST3 (M$)'!D14/'3.2. ASSOC INST3 (USD)'!$D$8</f>
        <v>0</v>
      </c>
      <c r="E15" s="207">
        <f>+'3.2. ASSOC INST3 (M$)'!E14/'3.2. ASSOC INST3 (USD)'!$D$8</f>
        <v>0</v>
      </c>
      <c r="F15" s="207">
        <f>+'3.2. ASSOC INST3 (M$)'!F14/'3.2. ASSOC INST3 (USD)'!$D$8</f>
        <v>0</v>
      </c>
      <c r="G15" s="207">
        <f>+'3.2. ASSOC INST3 (M$)'!G14/'3.2. ASSOC INST3 (USD)'!$D$8</f>
        <v>0</v>
      </c>
      <c r="H15" s="207">
        <f>+'3.2. ASSOC INST3 (M$)'!H14/'3.2. ASSOC INST3 (USD)'!$D$8</f>
        <v>0</v>
      </c>
      <c r="I15" s="208">
        <f>+C15+E15+G15</f>
        <v>0</v>
      </c>
      <c r="J15" s="208">
        <f>+D15+F15+H15</f>
        <v>0</v>
      </c>
      <c r="K15" s="208">
        <f t="shared" ref="K15:K22" si="1">+I15+J15</f>
        <v>0</v>
      </c>
      <c r="L15" s="24"/>
    </row>
    <row r="16" spans="1:12" s="25" customFormat="1" ht="30" customHeight="1" x14ac:dyDescent="0.25">
      <c r="B16" s="30" t="str">
        <f>+'2.1 PERSONNEL (USD)'!B22</f>
        <v xml:space="preserve">Postdocs </v>
      </c>
      <c r="C16" s="207">
        <f>+'3.2. ASSOC INST3 (M$)'!C15/'3.2. ASSOC INST3 (USD)'!$D$8</f>
        <v>0</v>
      </c>
      <c r="D16" s="207">
        <f>+'3.2. ASSOC INST3 (M$)'!D15/'3.2. ASSOC INST3 (USD)'!$D$8</f>
        <v>0</v>
      </c>
      <c r="E16" s="207">
        <f>+'3.2. ASSOC INST3 (M$)'!E15/'3.2. ASSOC INST3 (USD)'!$D$8</f>
        <v>0</v>
      </c>
      <c r="F16" s="207">
        <f>+'3.2. ASSOC INST3 (M$)'!F15/'3.2. ASSOC INST3 (USD)'!$D$8</f>
        <v>0</v>
      </c>
      <c r="G16" s="207">
        <f>+'3.2. ASSOC INST3 (M$)'!G15/'3.2. ASSOC INST3 (USD)'!$D$8</f>
        <v>0</v>
      </c>
      <c r="H16" s="207">
        <f>+'3.2. ASSOC INST3 (M$)'!H15/'3.2. ASSOC INST3 (USD)'!$D$8</f>
        <v>0</v>
      </c>
      <c r="I16" s="208">
        <f t="shared" ref="I16:J27" si="2">+C16+E16+G16</f>
        <v>0</v>
      </c>
      <c r="J16" s="208">
        <f t="shared" si="2"/>
        <v>0</v>
      </c>
      <c r="K16" s="209">
        <f t="shared" si="1"/>
        <v>0</v>
      </c>
      <c r="L16" s="24"/>
    </row>
    <row r="17" spans="2:12" s="25" customFormat="1" ht="30" customHeight="1" x14ac:dyDescent="0.25">
      <c r="B17" s="30" t="str">
        <f>+'2.1 PERSONNEL (USD)'!B23</f>
        <v>PhD Thesis Students</v>
      </c>
      <c r="C17" s="207">
        <f>+'3.2. ASSOC INST3 (M$)'!C16/'3.2. ASSOC INST3 (USD)'!$D$8</f>
        <v>0</v>
      </c>
      <c r="D17" s="207">
        <f>+'3.2. ASSOC INST3 (M$)'!D16/'3.2. ASSOC INST3 (USD)'!$D$8</f>
        <v>0</v>
      </c>
      <c r="E17" s="207">
        <f>+'3.2. ASSOC INST3 (M$)'!E16/'3.2. ASSOC INST3 (USD)'!$D$8</f>
        <v>0</v>
      </c>
      <c r="F17" s="207">
        <f>+'3.2. ASSOC INST3 (M$)'!F16/'3.2. ASSOC INST3 (USD)'!$D$8</f>
        <v>0</v>
      </c>
      <c r="G17" s="207">
        <f>+'3.2. ASSOC INST3 (M$)'!G16/'3.2. ASSOC INST3 (USD)'!$D$8</f>
        <v>0</v>
      </c>
      <c r="H17" s="207">
        <f>+'3.2. ASSOC INST3 (M$)'!H16/'3.2. ASSOC INST3 (USD)'!$D$8</f>
        <v>0</v>
      </c>
      <c r="I17" s="208">
        <f t="shared" si="2"/>
        <v>0</v>
      </c>
      <c r="J17" s="208">
        <f t="shared" si="2"/>
        <v>0</v>
      </c>
      <c r="K17" s="209">
        <f t="shared" si="1"/>
        <v>0</v>
      </c>
      <c r="L17" s="24"/>
    </row>
    <row r="18" spans="2:12" s="25" customFormat="1" ht="30" customHeight="1" x14ac:dyDescent="0.25">
      <c r="B18" s="30" t="str">
        <f>+'2.1 PERSONNEL (USD)'!B24</f>
        <v>Master Thesis Students</v>
      </c>
      <c r="C18" s="207">
        <f>+'3.2. ASSOC INST3 (M$)'!C17/'3.2. ASSOC INST3 (USD)'!$D$8</f>
        <v>0</v>
      </c>
      <c r="D18" s="207">
        <f>+'3.2. ASSOC INST3 (M$)'!D17/'3.2. ASSOC INST3 (USD)'!$D$8</f>
        <v>0</v>
      </c>
      <c r="E18" s="207">
        <f>+'3.2. ASSOC INST3 (M$)'!E17/'3.2. ASSOC INST3 (USD)'!$D$8</f>
        <v>0</v>
      </c>
      <c r="F18" s="207">
        <f>+'3.2. ASSOC INST3 (M$)'!F17/'3.2. ASSOC INST3 (USD)'!$D$8</f>
        <v>0</v>
      </c>
      <c r="G18" s="207">
        <f>+'3.2. ASSOC INST3 (M$)'!G17/'3.2. ASSOC INST3 (USD)'!$D$8</f>
        <v>0</v>
      </c>
      <c r="H18" s="207">
        <f>+'3.2. ASSOC INST3 (M$)'!H17/'3.2. ASSOC INST3 (USD)'!$D$8</f>
        <v>0</v>
      </c>
      <c r="I18" s="208">
        <f t="shared" ref="I18" si="3">+C18+E18+G18</f>
        <v>0</v>
      </c>
      <c r="J18" s="208">
        <f t="shared" ref="J18" si="4">+D18+F18+H18</f>
        <v>0</v>
      </c>
      <c r="K18" s="209">
        <f t="shared" ref="K18" si="5">+I18+J18</f>
        <v>0</v>
      </c>
      <c r="L18" s="24"/>
    </row>
    <row r="19" spans="2:12" s="25" customFormat="1" ht="30" customHeight="1" x14ac:dyDescent="0.25">
      <c r="B19" s="30" t="str">
        <f>+'2.1 PERSONNEL (USD)'!B25</f>
        <v>Undergraduated Thesis Students</v>
      </c>
      <c r="C19" s="207">
        <f>+'3.2. ASSOC INST3 (M$)'!C18/'3.2. ASSOC INST3 (USD)'!$D$8</f>
        <v>0</v>
      </c>
      <c r="D19" s="207">
        <f>+'3.2. ASSOC INST3 (M$)'!D18/'3.2. ASSOC INST3 (USD)'!$D$8</f>
        <v>0</v>
      </c>
      <c r="E19" s="207">
        <f>+'3.2. ASSOC INST3 (M$)'!E18/'3.2. ASSOC INST3 (USD)'!$D$8</f>
        <v>0</v>
      </c>
      <c r="F19" s="207">
        <f>+'3.2. ASSOC INST3 (M$)'!F18/'3.2. ASSOC INST3 (USD)'!$D$8</f>
        <v>0</v>
      </c>
      <c r="G19" s="207">
        <f>+'3.2. ASSOC INST3 (M$)'!G18/'3.2. ASSOC INST3 (USD)'!$D$8</f>
        <v>0</v>
      </c>
      <c r="H19" s="207">
        <f>+'3.2. ASSOC INST3 (M$)'!H18/'3.2. ASSOC INST3 (USD)'!$D$8</f>
        <v>0</v>
      </c>
      <c r="I19" s="208">
        <f t="shared" si="2"/>
        <v>0</v>
      </c>
      <c r="J19" s="208">
        <f t="shared" si="2"/>
        <v>0</v>
      </c>
      <c r="K19" s="209">
        <f t="shared" si="1"/>
        <v>0</v>
      </c>
      <c r="L19" s="24"/>
    </row>
    <row r="20" spans="2:12" s="25" customFormat="1" ht="30" customHeight="1" x14ac:dyDescent="0.25">
      <c r="B20" s="30" t="str">
        <f>+'2.1 PERSONNEL (USD)'!B26</f>
        <v>Professionals and Technicians</v>
      </c>
      <c r="C20" s="207">
        <f>+'3.2. ASSOC INST3 (M$)'!C19/'3.2. ASSOC INST3 (USD)'!$D$8</f>
        <v>0</v>
      </c>
      <c r="D20" s="207">
        <f>+'3.2. ASSOC INST3 (M$)'!D19/'3.2. ASSOC INST3 (USD)'!$D$8</f>
        <v>0</v>
      </c>
      <c r="E20" s="207">
        <f>+'3.2. ASSOC INST3 (M$)'!E19/'3.2. ASSOC INST3 (USD)'!$D$8</f>
        <v>0</v>
      </c>
      <c r="F20" s="207">
        <f>+'3.2. ASSOC INST3 (M$)'!F19/'3.2. ASSOC INST3 (USD)'!$D$8</f>
        <v>0</v>
      </c>
      <c r="G20" s="207">
        <f>+'3.2. ASSOC INST3 (M$)'!G19/'3.2. ASSOC INST3 (USD)'!$D$8</f>
        <v>0</v>
      </c>
      <c r="H20" s="207">
        <f>+'3.2. ASSOC INST3 (M$)'!H19/'3.2. ASSOC INST3 (USD)'!$D$8</f>
        <v>0</v>
      </c>
      <c r="I20" s="208">
        <f t="shared" si="2"/>
        <v>0</v>
      </c>
      <c r="J20" s="208">
        <f t="shared" si="2"/>
        <v>0</v>
      </c>
      <c r="K20" s="209">
        <f t="shared" si="1"/>
        <v>0</v>
      </c>
      <c r="L20" s="24"/>
    </row>
    <row r="21" spans="2:12" s="25" customFormat="1" ht="30" customHeight="1" x14ac:dyDescent="0.25">
      <c r="B21" s="30" t="str">
        <f>+'2.1 PERSONNEL (USD)'!B27</f>
        <v>Project Administrative Staff</v>
      </c>
      <c r="C21" s="207">
        <f>+'3.2. ASSOC INST3 (M$)'!C20/'3.2. ASSOC INST3 (USD)'!$D$8</f>
        <v>0</v>
      </c>
      <c r="D21" s="207">
        <f>+'3.2. ASSOC INST3 (M$)'!D20/'3.2. ASSOC INST3 (USD)'!$D$8</f>
        <v>0</v>
      </c>
      <c r="E21" s="207">
        <f>+'3.2. ASSOC INST3 (M$)'!E20/'3.2. ASSOC INST3 (USD)'!$D$8</f>
        <v>0</v>
      </c>
      <c r="F21" s="207">
        <f>+'3.2. ASSOC INST3 (M$)'!F20/'3.2. ASSOC INST3 (USD)'!$D$8</f>
        <v>0</v>
      </c>
      <c r="G21" s="207">
        <f>+'3.2. ASSOC INST3 (M$)'!G20/'3.2. ASSOC INST3 (USD)'!$D$8</f>
        <v>0</v>
      </c>
      <c r="H21" s="207">
        <f>+'3.2. ASSOC INST3 (M$)'!H20/'3.2. ASSOC INST3 (USD)'!$D$8</f>
        <v>0</v>
      </c>
      <c r="I21" s="208">
        <f t="shared" si="2"/>
        <v>0</v>
      </c>
      <c r="J21" s="208">
        <f t="shared" si="2"/>
        <v>0</v>
      </c>
      <c r="K21" s="209">
        <f t="shared" si="1"/>
        <v>0</v>
      </c>
      <c r="L21" s="24"/>
    </row>
    <row r="22" spans="2:12" s="25" customFormat="1" ht="30" customHeight="1" x14ac:dyDescent="0.25">
      <c r="B22" s="30" t="str">
        <f>+'2.1 PERSONNEL (USD)'!B28</f>
        <v>Research Assistants</v>
      </c>
      <c r="C22" s="207">
        <f>+'3.2. ASSOC INST3 (M$)'!C21/'3.2. ASSOC INST3 (USD)'!$D$8</f>
        <v>0</v>
      </c>
      <c r="D22" s="207">
        <f>+'3.2. ASSOC INST3 (M$)'!D21/'3.2. ASSOC INST3 (USD)'!$D$8</f>
        <v>0</v>
      </c>
      <c r="E22" s="207">
        <f>+'3.2. ASSOC INST3 (M$)'!E21/'3.2. ASSOC INST3 (USD)'!$D$8</f>
        <v>0</v>
      </c>
      <c r="F22" s="207">
        <f>+'3.2. ASSOC INST3 (M$)'!F21/'3.2. ASSOC INST3 (USD)'!$D$8</f>
        <v>0</v>
      </c>
      <c r="G22" s="207">
        <f>+'3.2. ASSOC INST3 (M$)'!G21/'3.2. ASSOC INST3 (USD)'!$D$8</f>
        <v>0</v>
      </c>
      <c r="H22" s="207">
        <f>+'3.2. ASSOC INST3 (M$)'!H21/'3.2. ASSOC INST3 (USD)'!$D$8</f>
        <v>0</v>
      </c>
      <c r="I22" s="210">
        <f t="shared" si="2"/>
        <v>0</v>
      </c>
      <c r="J22" s="210">
        <f t="shared" si="2"/>
        <v>0</v>
      </c>
      <c r="K22" s="211">
        <f t="shared" si="1"/>
        <v>0</v>
      </c>
      <c r="L22" s="24"/>
    </row>
    <row r="23" spans="2:12" s="25" customFormat="1" ht="30" customHeight="1" x14ac:dyDescent="0.25">
      <c r="B23" s="23" t="s">
        <v>52</v>
      </c>
      <c r="C23" s="206">
        <f>+C24+C25</f>
        <v>0</v>
      </c>
      <c r="D23" s="206">
        <f t="shared" ref="D23:H23" si="6">+D24+D25</f>
        <v>0</v>
      </c>
      <c r="E23" s="206">
        <f t="shared" si="6"/>
        <v>0</v>
      </c>
      <c r="F23" s="206">
        <f t="shared" si="6"/>
        <v>0</v>
      </c>
      <c r="G23" s="206">
        <f t="shared" si="6"/>
        <v>0</v>
      </c>
      <c r="H23" s="206">
        <f t="shared" si="6"/>
        <v>0</v>
      </c>
      <c r="I23" s="212">
        <f t="shared" ref="I23" si="7">+C23+E23+G23</f>
        <v>0</v>
      </c>
      <c r="J23" s="212">
        <f t="shared" ref="J23" si="8">+D23+F23+H23</f>
        <v>0</v>
      </c>
      <c r="K23" s="212">
        <f t="shared" ref="K23" si="9">+I23+J23</f>
        <v>0</v>
      </c>
      <c r="L23" s="24"/>
    </row>
    <row r="24" spans="2:12" s="25" customFormat="1" ht="30" customHeight="1" x14ac:dyDescent="0.25">
      <c r="B24" s="138" t="s">
        <v>51</v>
      </c>
      <c r="C24" s="207">
        <f>+'3.2. ASSOC INST3 (M$)'!C23/'3.2. ASSOC INST3 (USD)'!$D$8</f>
        <v>0</v>
      </c>
      <c r="D24" s="207">
        <f>+'3.2. ASSOC INST3 (M$)'!D23/'3.2. ASSOC INST3 (USD)'!$D$8</f>
        <v>0</v>
      </c>
      <c r="E24" s="207">
        <f>+'3.2. ASSOC INST3 (M$)'!E23/'3.2. ASSOC INST3 (USD)'!$D$8</f>
        <v>0</v>
      </c>
      <c r="F24" s="207">
        <f>+'3.2. ASSOC INST3 (M$)'!F23/'3.2. ASSOC INST3 (USD)'!$D$8</f>
        <v>0</v>
      </c>
      <c r="G24" s="207">
        <f>+'3.2. ASSOC INST3 (M$)'!G23/'3.2. ASSOC INST3 (USD)'!$D$8</f>
        <v>0</v>
      </c>
      <c r="H24" s="207">
        <f>+'3.2. ASSOC INST3 (M$)'!H23/'3.2. ASSOC INST3 (USD)'!$D$8</f>
        <v>0</v>
      </c>
      <c r="I24" s="212">
        <f t="shared" si="2"/>
        <v>0</v>
      </c>
      <c r="J24" s="212">
        <f t="shared" si="2"/>
        <v>0</v>
      </c>
      <c r="K24" s="206">
        <f>+I24+J24</f>
        <v>0</v>
      </c>
      <c r="L24" s="24"/>
    </row>
    <row r="25" spans="2:12" s="29" customFormat="1" ht="30" customHeight="1" x14ac:dyDescent="0.25">
      <c r="B25" s="138" t="s">
        <v>52</v>
      </c>
      <c r="C25" s="213">
        <f>+'3.2. ASSOC INST3 (M$)'!C24/'3.2. ASSOC INST3 (USD)'!$D$8</f>
        <v>0</v>
      </c>
      <c r="D25" s="213">
        <f>+'3.2. ASSOC INST3 (M$)'!D24/'3.2. ASSOC INST3 (USD)'!$D$8</f>
        <v>0</v>
      </c>
      <c r="E25" s="213">
        <f>+'3.2. ASSOC INST3 (M$)'!E24/'3.2. ASSOC INST3 (USD)'!$D$8</f>
        <v>0</v>
      </c>
      <c r="F25" s="213">
        <f>+'3.2. ASSOC INST3 (M$)'!F24/'3.2. ASSOC INST3 (USD)'!$D$8</f>
        <v>0</v>
      </c>
      <c r="G25" s="213">
        <f>+'3.2. ASSOC INST3 (M$)'!G24/'3.2. ASSOC INST3 (USD)'!$D$8</f>
        <v>0</v>
      </c>
      <c r="H25" s="213">
        <f>+'3.2. ASSOC INST3 (M$)'!H24/'3.2. ASSOC INST3 (USD)'!$D$8</f>
        <v>0</v>
      </c>
      <c r="I25" s="212">
        <f t="shared" si="2"/>
        <v>0</v>
      </c>
      <c r="J25" s="212">
        <f t="shared" si="2"/>
        <v>0</v>
      </c>
      <c r="K25" s="206">
        <f>+I25+J25</f>
        <v>0</v>
      </c>
      <c r="L25" s="28"/>
    </row>
    <row r="26" spans="2:12" s="25" customFormat="1" ht="30" customHeight="1" x14ac:dyDescent="0.25">
      <c r="B26" s="23" t="s">
        <v>54</v>
      </c>
      <c r="C26" s="191">
        <f>+'3.2. ASSOC INST3 (M$)'!C25/'3.2. ASSOC INST3 (USD)'!$D$8</f>
        <v>0</v>
      </c>
      <c r="D26" s="191">
        <f>+'3.2. ASSOC INST3 (M$)'!D25/'3.2. ASSOC INST3 (USD)'!$D$8</f>
        <v>0</v>
      </c>
      <c r="E26" s="191">
        <f>+'3.2. ASSOC INST3 (M$)'!E25/'3.2. ASSOC INST3 (USD)'!$D$8</f>
        <v>0</v>
      </c>
      <c r="F26" s="191">
        <f>+'3.2. ASSOC INST3 (M$)'!F25/'3.2. ASSOC INST3 (USD)'!$D$8</f>
        <v>0</v>
      </c>
      <c r="G26" s="191">
        <f>+'3.2. ASSOC INST3 (M$)'!G25/'3.2. ASSOC INST3 (USD)'!$D$8</f>
        <v>0</v>
      </c>
      <c r="H26" s="191">
        <f>+'3.2. ASSOC INST3 (M$)'!H25/'3.2. ASSOC INST3 (USD)'!$D$8</f>
        <v>0</v>
      </c>
      <c r="I26" s="212">
        <f t="shared" si="2"/>
        <v>0</v>
      </c>
      <c r="J26" s="212">
        <f t="shared" si="2"/>
        <v>0</v>
      </c>
      <c r="K26" s="206">
        <f>+I26+J26</f>
        <v>0</v>
      </c>
      <c r="L26" s="24"/>
    </row>
    <row r="27" spans="2:12" s="25" customFormat="1" ht="30" customHeight="1" x14ac:dyDescent="0.25">
      <c r="B27" s="23" t="s">
        <v>67</v>
      </c>
      <c r="C27" s="191">
        <f>+'3.2. ASSOC INST3 (M$)'!C26/'3.2. ASSOC INST3 (USD)'!$D$8</f>
        <v>0</v>
      </c>
      <c r="D27" s="191">
        <f>+'3.2. ASSOC INST3 (M$)'!D26/'3.2. ASSOC INST3 (USD)'!$D$8</f>
        <v>0</v>
      </c>
      <c r="E27" s="191">
        <f>+'3.2. ASSOC INST3 (M$)'!E26/'3.2. ASSOC INST3 (USD)'!$D$8</f>
        <v>0</v>
      </c>
      <c r="F27" s="191">
        <f>+'3.2. ASSOC INST3 (M$)'!F26/'3.2. ASSOC INST3 (USD)'!$D$8</f>
        <v>0</v>
      </c>
      <c r="G27" s="191">
        <f>+'3.2. ASSOC INST3 (M$)'!G26/'3.2. ASSOC INST3 (USD)'!$D$8</f>
        <v>0</v>
      </c>
      <c r="H27" s="191">
        <f>+'3.2. ASSOC INST3 (M$)'!H26/'3.2. ASSOC INST3 (USD)'!$D$8</f>
        <v>0</v>
      </c>
      <c r="I27" s="212">
        <f t="shared" si="2"/>
        <v>0</v>
      </c>
      <c r="J27" s="212">
        <f t="shared" si="2"/>
        <v>0</v>
      </c>
      <c r="K27" s="206">
        <f>+I27+J27</f>
        <v>0</v>
      </c>
      <c r="L27" s="24"/>
    </row>
    <row r="28" spans="2:12" s="25" customFormat="1" ht="30" customHeight="1" x14ac:dyDescent="0.25">
      <c r="B28" s="32" t="s">
        <v>50</v>
      </c>
      <c r="C28" s="214">
        <f t="shared" ref="C28:H28" si="10">+C14+SUM(C24:C27)</f>
        <v>0</v>
      </c>
      <c r="D28" s="214">
        <f t="shared" si="10"/>
        <v>0</v>
      </c>
      <c r="E28" s="214">
        <f t="shared" si="10"/>
        <v>0</v>
      </c>
      <c r="F28" s="214">
        <f t="shared" si="10"/>
        <v>0</v>
      </c>
      <c r="G28" s="214">
        <f t="shared" si="10"/>
        <v>0</v>
      </c>
      <c r="H28" s="214">
        <f t="shared" si="10"/>
        <v>0</v>
      </c>
      <c r="I28" s="214">
        <f>+C28+E28+G28</f>
        <v>0</v>
      </c>
      <c r="J28" s="214">
        <f>+D28+F28+H28</f>
        <v>0</v>
      </c>
      <c r="K28" s="214">
        <f>+I28+J28</f>
        <v>0</v>
      </c>
      <c r="L28" s="24"/>
    </row>
  </sheetData>
  <mergeCells count="12">
    <mergeCell ref="C6:K6"/>
    <mergeCell ref="C11:K11"/>
    <mergeCell ref="C4:K4"/>
    <mergeCell ref="C5:K5"/>
    <mergeCell ref="B1:K1"/>
    <mergeCell ref="C3:K3"/>
    <mergeCell ref="B11:B13"/>
    <mergeCell ref="C12:D12"/>
    <mergeCell ref="E12:F12"/>
    <mergeCell ref="G12:H12"/>
    <mergeCell ref="I12:J12"/>
    <mergeCell ref="K12:K13"/>
  </mergeCells>
  <pageMargins left="0.25" right="0.25" top="0.75" bottom="0.75" header="0.3" footer="0.3"/>
  <pageSetup scale="6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28"/>
  <sheetViews>
    <sheetView view="pageBreakPreview" topLeftCell="A4" zoomScaleNormal="100" zoomScaleSheetLayoutView="100" workbookViewId="0">
      <selection activeCell="D20" sqref="D20"/>
    </sheetView>
  </sheetViews>
  <sheetFormatPr baseColWidth="10" defaultColWidth="11.42578125" defaultRowHeight="11.25" x14ac:dyDescent="0.15"/>
  <cols>
    <col min="1" max="1" width="1.28515625" style="17" customWidth="1"/>
    <col min="2" max="2" width="39" style="17" customWidth="1"/>
    <col min="3" max="3" width="13.140625" style="17" customWidth="1"/>
    <col min="4" max="8" width="13.140625" style="34" customWidth="1"/>
    <col min="9" max="10" width="13.140625" style="35" customWidth="1"/>
    <col min="11" max="11" width="15.42578125" style="35" customWidth="1"/>
    <col min="12" max="12" width="2" style="3" customWidth="1"/>
    <col min="13" max="16384" width="11.42578125" style="17"/>
  </cols>
  <sheetData>
    <row r="1" spans="1:12" s="2" customFormat="1" ht="26.25" customHeight="1" x14ac:dyDescent="0.15">
      <c r="A1" s="1"/>
      <c r="B1" s="294" t="s">
        <v>75</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72">
        <f>+'2. ANID BUDGET (USD)'!C3</f>
        <v>0</v>
      </c>
      <c r="D3" s="373"/>
      <c r="E3" s="373"/>
      <c r="F3" s="373"/>
      <c r="G3" s="373"/>
      <c r="H3" s="373"/>
      <c r="I3" s="373"/>
      <c r="J3" s="373"/>
      <c r="K3" s="374"/>
      <c r="L3" s="13"/>
    </row>
    <row r="4" spans="1:12" s="14" customFormat="1" ht="20.100000000000001" customHeight="1" x14ac:dyDescent="0.25">
      <c r="A4" s="9"/>
      <c r="B4" s="10" t="s">
        <v>0</v>
      </c>
      <c r="C4" s="372">
        <f>+'2. ANID BUDGET (USD)'!C4</f>
        <v>0</v>
      </c>
      <c r="D4" s="373"/>
      <c r="E4" s="373"/>
      <c r="F4" s="373"/>
      <c r="G4" s="373"/>
      <c r="H4" s="373"/>
      <c r="I4" s="373"/>
      <c r="J4" s="373"/>
      <c r="K4" s="374"/>
      <c r="L4" s="13"/>
    </row>
    <row r="5" spans="1:12" s="14" customFormat="1" ht="20.100000000000001" customHeight="1" x14ac:dyDescent="0.25">
      <c r="A5" s="9"/>
      <c r="B5" s="117" t="s">
        <v>38</v>
      </c>
      <c r="C5" s="372">
        <f>+'2. ANID BUDGET (USD)'!C5</f>
        <v>0</v>
      </c>
      <c r="D5" s="373"/>
      <c r="E5" s="373"/>
      <c r="F5" s="373"/>
      <c r="G5" s="373"/>
      <c r="H5" s="373"/>
      <c r="I5" s="373"/>
      <c r="J5" s="373"/>
      <c r="K5" s="374"/>
      <c r="L5" s="13"/>
    </row>
    <row r="6" spans="1:12" s="14" customFormat="1" ht="20.100000000000001" customHeight="1" x14ac:dyDescent="0.25">
      <c r="A6" s="9"/>
      <c r="B6" s="117" t="s">
        <v>62</v>
      </c>
      <c r="C6" s="375">
        <f>+'2. ANID BUDGET (USD)'!C9</f>
        <v>0</v>
      </c>
      <c r="D6" s="376"/>
      <c r="E6" s="376"/>
      <c r="F6" s="376"/>
      <c r="G6" s="376"/>
      <c r="H6" s="376"/>
      <c r="I6" s="376"/>
      <c r="J6" s="376"/>
      <c r="K6" s="377"/>
      <c r="L6" s="13"/>
    </row>
    <row r="7" spans="1:12" ht="5.0999999999999996" customHeight="1" x14ac:dyDescent="0.15">
      <c r="A7" s="3"/>
      <c r="B7" s="15"/>
      <c r="C7" s="15"/>
      <c r="D7" s="16"/>
      <c r="E7" s="16"/>
      <c r="F7" s="16"/>
      <c r="G7" s="16"/>
      <c r="H7" s="16"/>
      <c r="I7" s="1"/>
      <c r="J7" s="1"/>
      <c r="K7" s="1"/>
    </row>
    <row r="8" spans="1:12" ht="21.75" customHeight="1" x14ac:dyDescent="0.15">
      <c r="A8" s="3"/>
      <c r="B8" s="128" t="s">
        <v>79</v>
      </c>
      <c r="C8" s="129"/>
      <c r="D8" s="129">
        <f>+'3. TOTAL FINANC CONTRIB (USD) '!D12</f>
        <v>880</v>
      </c>
      <c r="E8" s="130" t="s">
        <v>80</v>
      </c>
      <c r="F8" s="16"/>
      <c r="G8" s="16"/>
      <c r="H8" s="16"/>
      <c r="I8" s="1"/>
      <c r="J8" s="1"/>
      <c r="K8" s="1"/>
    </row>
    <row r="9" spans="1:12" ht="5.45" customHeight="1" x14ac:dyDescent="0.15">
      <c r="A9" s="3"/>
      <c r="B9" s="15"/>
      <c r="C9" s="15"/>
      <c r="D9" s="16"/>
      <c r="E9" s="16"/>
      <c r="F9" s="16"/>
      <c r="G9" s="16"/>
      <c r="H9" s="16"/>
      <c r="I9" s="1"/>
      <c r="J9" s="1"/>
      <c r="K9" s="1"/>
    </row>
    <row r="10" spans="1:12" ht="17.25" customHeight="1" x14ac:dyDescent="0.15">
      <c r="A10" s="3"/>
      <c r="B10" s="56" t="s">
        <v>95</v>
      </c>
      <c r="C10" s="1"/>
      <c r="D10" s="16"/>
      <c r="E10" s="16"/>
      <c r="F10" s="16"/>
      <c r="G10" s="16"/>
      <c r="H10" s="16"/>
      <c r="I10" s="1"/>
      <c r="J10" s="1"/>
      <c r="K10" s="1"/>
    </row>
    <row r="11" spans="1:12" s="18" customFormat="1" ht="20.25" customHeight="1" x14ac:dyDescent="0.25">
      <c r="A11" s="9"/>
      <c r="B11" s="388" t="s">
        <v>40</v>
      </c>
      <c r="C11" s="379" t="s">
        <v>3</v>
      </c>
      <c r="D11" s="380"/>
      <c r="E11" s="380"/>
      <c r="F11" s="380"/>
      <c r="G11" s="380"/>
      <c r="H11" s="380"/>
      <c r="I11" s="380"/>
      <c r="J11" s="380"/>
      <c r="K11" s="381"/>
      <c r="L11" s="9"/>
    </row>
    <row r="12" spans="1:12" s="18" customFormat="1" ht="27" customHeight="1" x14ac:dyDescent="0.25">
      <c r="A12" s="9"/>
      <c r="B12" s="389"/>
      <c r="C12" s="368" t="s">
        <v>7</v>
      </c>
      <c r="D12" s="369"/>
      <c r="E12" s="368" t="s">
        <v>8</v>
      </c>
      <c r="F12" s="369"/>
      <c r="G12" s="368" t="s">
        <v>9</v>
      </c>
      <c r="H12" s="369"/>
      <c r="I12" s="368" t="s">
        <v>1</v>
      </c>
      <c r="J12" s="369"/>
      <c r="K12" s="370" t="s">
        <v>1</v>
      </c>
      <c r="L12" s="9"/>
    </row>
    <row r="13" spans="1:12" s="18" customFormat="1" ht="22.5" x14ac:dyDescent="0.25">
      <c r="A13" s="9"/>
      <c r="B13" s="390"/>
      <c r="C13" s="21" t="s">
        <v>4</v>
      </c>
      <c r="D13" s="22" t="s">
        <v>5</v>
      </c>
      <c r="E13" s="21" t="s">
        <v>4</v>
      </c>
      <c r="F13" s="22" t="s">
        <v>5</v>
      </c>
      <c r="G13" s="21" t="s">
        <v>4</v>
      </c>
      <c r="H13" s="22" t="s">
        <v>5</v>
      </c>
      <c r="I13" s="21" t="s">
        <v>4</v>
      </c>
      <c r="J13" s="22" t="s">
        <v>5</v>
      </c>
      <c r="K13" s="371"/>
      <c r="L13" s="9"/>
    </row>
    <row r="14" spans="1:12" s="25" customFormat="1" ht="30" customHeight="1" x14ac:dyDescent="0.25">
      <c r="B14" s="23" t="s">
        <v>12</v>
      </c>
      <c r="C14" s="206">
        <f t="shared" ref="C14:K14" si="0">SUM(C15:C22)</f>
        <v>0</v>
      </c>
      <c r="D14" s="206">
        <f t="shared" si="0"/>
        <v>0</v>
      </c>
      <c r="E14" s="206">
        <f t="shared" si="0"/>
        <v>0</v>
      </c>
      <c r="F14" s="206">
        <f t="shared" si="0"/>
        <v>0</v>
      </c>
      <c r="G14" s="206">
        <f t="shared" si="0"/>
        <v>0</v>
      </c>
      <c r="H14" s="206">
        <f t="shared" si="0"/>
        <v>0</v>
      </c>
      <c r="I14" s="206">
        <f t="shared" si="0"/>
        <v>0</v>
      </c>
      <c r="J14" s="206">
        <f t="shared" si="0"/>
        <v>0</v>
      </c>
      <c r="K14" s="206">
        <f t="shared" si="0"/>
        <v>0</v>
      </c>
      <c r="L14" s="24"/>
    </row>
    <row r="15" spans="1:12" s="25" customFormat="1" ht="30" customHeight="1" x14ac:dyDescent="0.25">
      <c r="B15" s="30" t="s">
        <v>13</v>
      </c>
      <c r="C15" s="207">
        <f>+'3.2. ASSOC INST4 (M$)'!C14/'3.2. ASSOC INST5 (USD)'!$D$8</f>
        <v>0</v>
      </c>
      <c r="D15" s="207">
        <f>+'3.2. ASSOC INST4 (M$)'!D14/'3.2. ASSOC INST5 (USD)'!$D$8</f>
        <v>0</v>
      </c>
      <c r="E15" s="207">
        <f>+'3.2. ASSOC INST4 (M$)'!E14/'3.2. ASSOC INST5 (USD)'!$D$8</f>
        <v>0</v>
      </c>
      <c r="F15" s="207">
        <f>+'3.2. ASSOC INST4 (M$)'!F14/'3.2. ASSOC INST5 (USD)'!$D$8</f>
        <v>0</v>
      </c>
      <c r="G15" s="207">
        <f>+'3.2. ASSOC INST4 (M$)'!G14/'3.2. ASSOC INST5 (USD)'!$D$8</f>
        <v>0</v>
      </c>
      <c r="H15" s="207">
        <f>+'3.2. ASSOC INST4 (M$)'!H14/'3.2. ASSOC INST5 (USD)'!$D$8</f>
        <v>0</v>
      </c>
      <c r="I15" s="208">
        <f>+C15+E15+G15</f>
        <v>0</v>
      </c>
      <c r="J15" s="208">
        <f>+D15+F15+H15</f>
        <v>0</v>
      </c>
      <c r="K15" s="208">
        <f t="shared" ref="K15:K22" si="1">+I15+J15</f>
        <v>0</v>
      </c>
      <c r="L15" s="24"/>
    </row>
    <row r="16" spans="1:12" s="25" customFormat="1" ht="30" customHeight="1" x14ac:dyDescent="0.25">
      <c r="B16" s="30" t="str">
        <f>+'2.1 PERSONNEL (USD)'!B22</f>
        <v xml:space="preserve">Postdocs </v>
      </c>
      <c r="C16" s="207">
        <f>+'3.2. ASSOC INST4 (M$)'!C15/'3.2. ASSOC INST5 (USD)'!$D$8</f>
        <v>0</v>
      </c>
      <c r="D16" s="207">
        <f>+'3.2. ASSOC INST4 (M$)'!D15/'3.2. ASSOC INST5 (USD)'!$D$8</f>
        <v>0</v>
      </c>
      <c r="E16" s="207">
        <f>+'3.2. ASSOC INST4 (M$)'!E15/'3.2. ASSOC INST5 (USD)'!$D$8</f>
        <v>0</v>
      </c>
      <c r="F16" s="207">
        <f>+'3.2. ASSOC INST4 (M$)'!F15/'3.2. ASSOC INST5 (USD)'!$D$8</f>
        <v>0</v>
      </c>
      <c r="G16" s="207">
        <f>+'3.2. ASSOC INST4 (M$)'!G15/'3.2. ASSOC INST5 (USD)'!$D$8</f>
        <v>0</v>
      </c>
      <c r="H16" s="207">
        <f>+'3.2. ASSOC INST4 (M$)'!H15/'3.2. ASSOC INST5 (USD)'!$D$8</f>
        <v>0</v>
      </c>
      <c r="I16" s="208">
        <f t="shared" ref="I16:J27" si="2">+C16+E16+G16</f>
        <v>0</v>
      </c>
      <c r="J16" s="208">
        <f t="shared" si="2"/>
        <v>0</v>
      </c>
      <c r="K16" s="209">
        <f t="shared" si="1"/>
        <v>0</v>
      </c>
      <c r="L16" s="24"/>
    </row>
    <row r="17" spans="2:12" s="25" customFormat="1" ht="30" customHeight="1" x14ac:dyDescent="0.25">
      <c r="B17" s="30" t="str">
        <f>+'2.1 PERSONNEL (USD)'!B23</f>
        <v>PhD Thesis Students</v>
      </c>
      <c r="C17" s="207">
        <f>+'3.2. ASSOC INST4 (M$)'!C16/'3.2. ASSOC INST5 (USD)'!$D$8</f>
        <v>0</v>
      </c>
      <c r="D17" s="207">
        <f>+'3.2. ASSOC INST4 (M$)'!D16/'3.2. ASSOC INST5 (USD)'!$D$8</f>
        <v>0</v>
      </c>
      <c r="E17" s="207">
        <f>+'3.2. ASSOC INST4 (M$)'!E16/'3.2. ASSOC INST5 (USD)'!$D$8</f>
        <v>0</v>
      </c>
      <c r="F17" s="207">
        <f>+'3.2. ASSOC INST4 (M$)'!F16/'3.2. ASSOC INST5 (USD)'!$D$8</f>
        <v>0</v>
      </c>
      <c r="G17" s="207">
        <f>+'3.2. ASSOC INST4 (M$)'!G16/'3.2. ASSOC INST5 (USD)'!$D$8</f>
        <v>0</v>
      </c>
      <c r="H17" s="207">
        <f>+'3.2. ASSOC INST4 (M$)'!H16/'3.2. ASSOC INST5 (USD)'!$D$8</f>
        <v>0</v>
      </c>
      <c r="I17" s="208">
        <f t="shared" si="2"/>
        <v>0</v>
      </c>
      <c r="J17" s="208">
        <f t="shared" si="2"/>
        <v>0</v>
      </c>
      <c r="K17" s="209">
        <f t="shared" si="1"/>
        <v>0</v>
      </c>
      <c r="L17" s="24"/>
    </row>
    <row r="18" spans="2:12" s="25" customFormat="1" ht="30" customHeight="1" x14ac:dyDescent="0.25">
      <c r="B18" s="30" t="str">
        <f>+'2.1 PERSONNEL (USD)'!B24</f>
        <v>Master Thesis Students</v>
      </c>
      <c r="C18" s="207">
        <f>+'3.2. ASSOC INST4 (M$)'!C17/'3.2. ASSOC INST5 (USD)'!$D$8</f>
        <v>0</v>
      </c>
      <c r="D18" s="207">
        <f>+'3.2. ASSOC INST4 (M$)'!D17/'3.2. ASSOC INST5 (USD)'!$D$8</f>
        <v>0</v>
      </c>
      <c r="E18" s="207">
        <f>+'3.2. ASSOC INST4 (M$)'!E17/'3.2. ASSOC INST5 (USD)'!$D$8</f>
        <v>0</v>
      </c>
      <c r="F18" s="207">
        <f>+'3.2. ASSOC INST4 (M$)'!F17/'3.2. ASSOC INST5 (USD)'!$D$8</f>
        <v>0</v>
      </c>
      <c r="G18" s="207">
        <f>+'3.2. ASSOC INST4 (M$)'!G17/'3.2. ASSOC INST5 (USD)'!$D$8</f>
        <v>0</v>
      </c>
      <c r="H18" s="207">
        <f>+'3.2. ASSOC INST4 (M$)'!H17/'3.2. ASSOC INST5 (USD)'!$D$8</f>
        <v>0</v>
      </c>
      <c r="I18" s="208">
        <f t="shared" ref="I18" si="3">+C18+E18+G18</f>
        <v>0</v>
      </c>
      <c r="J18" s="208">
        <f t="shared" ref="J18" si="4">+D18+F18+H18</f>
        <v>0</v>
      </c>
      <c r="K18" s="209">
        <f t="shared" ref="K18" si="5">+I18+J18</f>
        <v>0</v>
      </c>
      <c r="L18" s="24"/>
    </row>
    <row r="19" spans="2:12" s="25" customFormat="1" ht="30" customHeight="1" x14ac:dyDescent="0.25">
      <c r="B19" s="30" t="str">
        <f>+'2.1 PERSONNEL (USD)'!B25</f>
        <v>Undergraduated Thesis Students</v>
      </c>
      <c r="C19" s="207">
        <f>+'3.2. ASSOC INST4 (M$)'!C18/'3.2. ASSOC INST5 (USD)'!$D$8</f>
        <v>0</v>
      </c>
      <c r="D19" s="207">
        <f>+'3.2. ASSOC INST4 (M$)'!D18/'3.2. ASSOC INST5 (USD)'!$D$8</f>
        <v>0</v>
      </c>
      <c r="E19" s="207">
        <f>+'3.2. ASSOC INST4 (M$)'!E18/'3.2. ASSOC INST5 (USD)'!$D$8</f>
        <v>0</v>
      </c>
      <c r="F19" s="207">
        <f>+'3.2. ASSOC INST4 (M$)'!F18/'3.2. ASSOC INST5 (USD)'!$D$8</f>
        <v>0</v>
      </c>
      <c r="G19" s="207">
        <f>+'3.2. ASSOC INST4 (M$)'!G18/'3.2. ASSOC INST5 (USD)'!$D$8</f>
        <v>0</v>
      </c>
      <c r="H19" s="207">
        <f>+'3.2. ASSOC INST4 (M$)'!H18/'3.2. ASSOC INST5 (USD)'!$D$8</f>
        <v>0</v>
      </c>
      <c r="I19" s="208">
        <f t="shared" si="2"/>
        <v>0</v>
      </c>
      <c r="J19" s="208">
        <f t="shared" si="2"/>
        <v>0</v>
      </c>
      <c r="K19" s="209">
        <f t="shared" si="1"/>
        <v>0</v>
      </c>
      <c r="L19" s="24"/>
    </row>
    <row r="20" spans="2:12" s="25" customFormat="1" ht="30" customHeight="1" x14ac:dyDescent="0.25">
      <c r="B20" s="30" t="str">
        <f>+'2.1 PERSONNEL (USD)'!B26</f>
        <v>Professionals and Technicians</v>
      </c>
      <c r="C20" s="207">
        <f>+'3.2. ASSOC INST4 (M$)'!C19/'3.2. ASSOC INST5 (USD)'!$D$8</f>
        <v>0</v>
      </c>
      <c r="D20" s="207">
        <f>+'3.2. ASSOC INST4 (M$)'!D19/'3.2. ASSOC INST5 (USD)'!$D$8</f>
        <v>0</v>
      </c>
      <c r="E20" s="207">
        <f>+'3.2. ASSOC INST4 (M$)'!E19/'3.2. ASSOC INST5 (USD)'!$D$8</f>
        <v>0</v>
      </c>
      <c r="F20" s="207">
        <f>+'3.2. ASSOC INST4 (M$)'!F19/'3.2. ASSOC INST5 (USD)'!$D$8</f>
        <v>0</v>
      </c>
      <c r="G20" s="207">
        <f>+'3.2. ASSOC INST4 (M$)'!G19/'3.2. ASSOC INST5 (USD)'!$D$8</f>
        <v>0</v>
      </c>
      <c r="H20" s="207">
        <f>+'3.2. ASSOC INST4 (M$)'!H19/'3.2. ASSOC INST5 (USD)'!$D$8</f>
        <v>0</v>
      </c>
      <c r="I20" s="208">
        <f t="shared" si="2"/>
        <v>0</v>
      </c>
      <c r="J20" s="208">
        <f t="shared" si="2"/>
        <v>0</v>
      </c>
      <c r="K20" s="209">
        <f t="shared" si="1"/>
        <v>0</v>
      </c>
      <c r="L20" s="24"/>
    </row>
    <row r="21" spans="2:12" s="25" customFormat="1" ht="30" customHeight="1" x14ac:dyDescent="0.25">
      <c r="B21" s="30" t="str">
        <f>+'2.1 PERSONNEL (USD)'!B27</f>
        <v>Project Administrative Staff</v>
      </c>
      <c r="C21" s="207">
        <f>+'3.2. ASSOC INST4 (M$)'!C20/'3.2. ASSOC INST5 (USD)'!$D$8</f>
        <v>0</v>
      </c>
      <c r="D21" s="207">
        <f>+'3.2. ASSOC INST4 (M$)'!D20/'3.2. ASSOC INST5 (USD)'!$D$8</f>
        <v>0</v>
      </c>
      <c r="E21" s="207">
        <f>+'3.2. ASSOC INST4 (M$)'!E20/'3.2. ASSOC INST5 (USD)'!$D$8</f>
        <v>0</v>
      </c>
      <c r="F21" s="207">
        <f>+'3.2. ASSOC INST4 (M$)'!F20/'3.2. ASSOC INST5 (USD)'!$D$8</f>
        <v>0</v>
      </c>
      <c r="G21" s="207">
        <f>+'3.2. ASSOC INST4 (M$)'!G20/'3.2. ASSOC INST5 (USD)'!$D$8</f>
        <v>0</v>
      </c>
      <c r="H21" s="207">
        <f>+'3.2. ASSOC INST4 (M$)'!H20/'3.2. ASSOC INST5 (USD)'!$D$8</f>
        <v>0</v>
      </c>
      <c r="I21" s="208">
        <f t="shared" si="2"/>
        <v>0</v>
      </c>
      <c r="J21" s="208">
        <f t="shared" si="2"/>
        <v>0</v>
      </c>
      <c r="K21" s="209">
        <f t="shared" si="1"/>
        <v>0</v>
      </c>
      <c r="L21" s="24"/>
    </row>
    <row r="22" spans="2:12" s="25" customFormat="1" ht="30" customHeight="1" x14ac:dyDescent="0.25">
      <c r="B22" s="30" t="str">
        <f>+'2.1 PERSONNEL (USD)'!B28</f>
        <v>Research Assistants</v>
      </c>
      <c r="C22" s="207">
        <f>+'3.2. ASSOC INST4 (M$)'!C21/'3.2. ASSOC INST5 (USD)'!$D$8</f>
        <v>0</v>
      </c>
      <c r="D22" s="207">
        <f>+'3.2. ASSOC INST4 (M$)'!D21/'3.2. ASSOC INST5 (USD)'!$D$8</f>
        <v>0</v>
      </c>
      <c r="E22" s="207">
        <f>+'3.2. ASSOC INST4 (M$)'!E21/'3.2. ASSOC INST5 (USD)'!$D$8</f>
        <v>0</v>
      </c>
      <c r="F22" s="207">
        <f>+'3.2. ASSOC INST4 (M$)'!F21/'3.2. ASSOC INST5 (USD)'!$D$8</f>
        <v>0</v>
      </c>
      <c r="G22" s="207">
        <f>+'3.2. ASSOC INST4 (M$)'!G21/'3.2. ASSOC INST5 (USD)'!$D$8</f>
        <v>0</v>
      </c>
      <c r="H22" s="207">
        <f>+'3.2. ASSOC INST4 (M$)'!H21/'3.2. ASSOC INST5 (USD)'!$D$8</f>
        <v>0</v>
      </c>
      <c r="I22" s="210">
        <f t="shared" si="2"/>
        <v>0</v>
      </c>
      <c r="J22" s="210">
        <f t="shared" si="2"/>
        <v>0</v>
      </c>
      <c r="K22" s="211">
        <f t="shared" si="1"/>
        <v>0</v>
      </c>
      <c r="L22" s="24"/>
    </row>
    <row r="23" spans="2:12" s="25" customFormat="1" ht="30" customHeight="1" x14ac:dyDescent="0.25">
      <c r="B23" s="23" t="s">
        <v>52</v>
      </c>
      <c r="C23" s="206">
        <f>+C24+C25</f>
        <v>0</v>
      </c>
      <c r="D23" s="206">
        <f t="shared" ref="D23:H23" si="6">+D24+D25</f>
        <v>0</v>
      </c>
      <c r="E23" s="206">
        <f t="shared" si="6"/>
        <v>0</v>
      </c>
      <c r="F23" s="206">
        <f t="shared" si="6"/>
        <v>0</v>
      </c>
      <c r="G23" s="206">
        <f t="shared" si="6"/>
        <v>0</v>
      </c>
      <c r="H23" s="206">
        <f t="shared" si="6"/>
        <v>0</v>
      </c>
      <c r="I23" s="212">
        <f t="shared" ref="I23" si="7">+C23+E23+G23</f>
        <v>0</v>
      </c>
      <c r="J23" s="212">
        <f t="shared" ref="J23" si="8">+D23+F23+H23</f>
        <v>0</v>
      </c>
      <c r="K23" s="212">
        <f t="shared" ref="K23" si="9">+I23+J23</f>
        <v>0</v>
      </c>
      <c r="L23" s="24"/>
    </row>
    <row r="24" spans="2:12" s="25" customFormat="1" ht="30" customHeight="1" x14ac:dyDescent="0.25">
      <c r="B24" s="138" t="s">
        <v>51</v>
      </c>
      <c r="C24" s="207">
        <f>+'3.2. ASSOC INST4 (M$)'!C23/'3.2. ASSOC INST5 (USD)'!$D$8</f>
        <v>0</v>
      </c>
      <c r="D24" s="207">
        <f>+'3.2. ASSOC INST4 (M$)'!D23/'3.2. ASSOC INST5 (USD)'!$D$8</f>
        <v>0</v>
      </c>
      <c r="E24" s="207">
        <f>+'3.2. ASSOC INST4 (M$)'!E23/'3.2. ASSOC INST5 (USD)'!$D$8</f>
        <v>0</v>
      </c>
      <c r="F24" s="207">
        <f>+'3.2. ASSOC INST4 (M$)'!F23/'3.2. ASSOC INST5 (USD)'!$D$8</f>
        <v>0</v>
      </c>
      <c r="G24" s="207">
        <f>+'3.2. ASSOC INST4 (M$)'!G23/'3.2. ASSOC INST5 (USD)'!$D$8</f>
        <v>0</v>
      </c>
      <c r="H24" s="207">
        <f>+'3.2. ASSOC INST4 (M$)'!H23/'3.2. ASSOC INST5 (USD)'!$D$8</f>
        <v>0</v>
      </c>
      <c r="I24" s="212">
        <f t="shared" si="2"/>
        <v>0</v>
      </c>
      <c r="J24" s="212">
        <f t="shared" si="2"/>
        <v>0</v>
      </c>
      <c r="K24" s="206">
        <f>+I24+J24</f>
        <v>0</v>
      </c>
      <c r="L24" s="24"/>
    </row>
    <row r="25" spans="2:12" s="29" customFormat="1" ht="30" customHeight="1" x14ac:dyDescent="0.25">
      <c r="B25" s="138" t="s">
        <v>52</v>
      </c>
      <c r="C25" s="213">
        <f>+'3.2. ASSOC INST4 (M$)'!C24/'3.2. ASSOC INST5 (USD)'!$D$8</f>
        <v>0</v>
      </c>
      <c r="D25" s="213">
        <f>+'3.2. ASSOC INST4 (M$)'!D24/'3.2. ASSOC INST5 (USD)'!$D$8</f>
        <v>0</v>
      </c>
      <c r="E25" s="213">
        <f>+'3.2. ASSOC INST4 (M$)'!E24/'3.2. ASSOC INST5 (USD)'!$D$8</f>
        <v>0</v>
      </c>
      <c r="F25" s="213">
        <f>+'3.2. ASSOC INST4 (M$)'!F24/'3.2. ASSOC INST5 (USD)'!$D$8</f>
        <v>0</v>
      </c>
      <c r="G25" s="213">
        <f>+'3.2. ASSOC INST4 (M$)'!G24/'3.2. ASSOC INST5 (USD)'!$D$8</f>
        <v>0</v>
      </c>
      <c r="H25" s="213">
        <f>+'3.2. ASSOC INST4 (M$)'!H24/'3.2. ASSOC INST5 (USD)'!$D$8</f>
        <v>0</v>
      </c>
      <c r="I25" s="212">
        <f t="shared" si="2"/>
        <v>0</v>
      </c>
      <c r="J25" s="212">
        <f t="shared" si="2"/>
        <v>0</v>
      </c>
      <c r="K25" s="206">
        <f>+I25+J25</f>
        <v>0</v>
      </c>
      <c r="L25" s="28"/>
    </row>
    <row r="26" spans="2:12" s="25" customFormat="1" ht="30" customHeight="1" x14ac:dyDescent="0.25">
      <c r="B26" s="23" t="s">
        <v>54</v>
      </c>
      <c r="C26" s="191">
        <f>+'3.2. ASSOC INST4 (M$)'!C25/'3.2. ASSOC INST5 (USD)'!$D$8</f>
        <v>0</v>
      </c>
      <c r="D26" s="191">
        <f>+'3.2. ASSOC INST4 (M$)'!D25/'3.2. ASSOC INST5 (USD)'!$D$8</f>
        <v>0</v>
      </c>
      <c r="E26" s="191">
        <f>+'3.2. ASSOC INST4 (M$)'!E25/'3.2. ASSOC INST5 (USD)'!$D$8</f>
        <v>0</v>
      </c>
      <c r="F26" s="191">
        <f>+'3.2. ASSOC INST4 (M$)'!F25/'3.2. ASSOC INST5 (USD)'!$D$8</f>
        <v>0</v>
      </c>
      <c r="G26" s="191">
        <f>+'3.2. ASSOC INST4 (M$)'!G25/'3.2. ASSOC INST5 (USD)'!$D$8</f>
        <v>0</v>
      </c>
      <c r="H26" s="191">
        <f>+'3.2. ASSOC INST4 (M$)'!H25/'3.2. ASSOC INST5 (USD)'!$D$8</f>
        <v>0</v>
      </c>
      <c r="I26" s="212">
        <f t="shared" si="2"/>
        <v>0</v>
      </c>
      <c r="J26" s="212">
        <f t="shared" si="2"/>
        <v>0</v>
      </c>
      <c r="K26" s="206">
        <f>+I26+J26</f>
        <v>0</v>
      </c>
      <c r="L26" s="24"/>
    </row>
    <row r="27" spans="2:12" s="25" customFormat="1" ht="30" customHeight="1" x14ac:dyDescent="0.25">
      <c r="B27" s="23" t="s">
        <v>67</v>
      </c>
      <c r="C27" s="191">
        <f>+'3.2. ASSOC INST4 (M$)'!C26/'3.2. ASSOC INST5 (USD)'!$D$8</f>
        <v>0</v>
      </c>
      <c r="D27" s="191">
        <f>+'3.2. ASSOC INST4 (M$)'!D26/'3.2. ASSOC INST5 (USD)'!$D$8</f>
        <v>0</v>
      </c>
      <c r="E27" s="191">
        <f>+'3.2. ASSOC INST4 (M$)'!E26/'3.2. ASSOC INST5 (USD)'!$D$8</f>
        <v>0</v>
      </c>
      <c r="F27" s="191">
        <f>+'3.2. ASSOC INST4 (M$)'!F26/'3.2. ASSOC INST5 (USD)'!$D$8</f>
        <v>0</v>
      </c>
      <c r="G27" s="191">
        <f>+'3.2. ASSOC INST4 (M$)'!G26/'3.2. ASSOC INST5 (USD)'!$D$8</f>
        <v>0</v>
      </c>
      <c r="H27" s="191">
        <f>+'3.2. ASSOC INST4 (M$)'!H26/'3.2. ASSOC INST5 (USD)'!$D$8</f>
        <v>0</v>
      </c>
      <c r="I27" s="212">
        <f t="shared" si="2"/>
        <v>0</v>
      </c>
      <c r="J27" s="212">
        <f t="shared" si="2"/>
        <v>0</v>
      </c>
      <c r="K27" s="206">
        <f>+I27+J27</f>
        <v>0</v>
      </c>
      <c r="L27" s="24"/>
    </row>
    <row r="28" spans="2:12" s="25" customFormat="1" ht="30" customHeight="1" x14ac:dyDescent="0.25">
      <c r="B28" s="32" t="s">
        <v>50</v>
      </c>
      <c r="C28" s="214">
        <f t="shared" ref="C28:H28" si="10">+C14+SUM(C24:C27)</f>
        <v>0</v>
      </c>
      <c r="D28" s="214">
        <f t="shared" si="10"/>
        <v>0</v>
      </c>
      <c r="E28" s="214">
        <f t="shared" si="10"/>
        <v>0</v>
      </c>
      <c r="F28" s="214">
        <f t="shared" si="10"/>
        <v>0</v>
      </c>
      <c r="G28" s="214">
        <f t="shared" si="10"/>
        <v>0</v>
      </c>
      <c r="H28" s="214">
        <f t="shared" si="10"/>
        <v>0</v>
      </c>
      <c r="I28" s="214">
        <f>+C28+E28+G28</f>
        <v>0</v>
      </c>
      <c r="J28" s="214">
        <f>+D28+F28+H28</f>
        <v>0</v>
      </c>
      <c r="K28" s="214">
        <f>+I28+J28</f>
        <v>0</v>
      </c>
      <c r="L28" s="24"/>
    </row>
  </sheetData>
  <mergeCells count="12">
    <mergeCell ref="C6:K6"/>
    <mergeCell ref="C11:K11"/>
    <mergeCell ref="C4:K4"/>
    <mergeCell ref="C5:K5"/>
    <mergeCell ref="B1:K1"/>
    <mergeCell ref="C3:K3"/>
    <mergeCell ref="B11:B13"/>
    <mergeCell ref="C12:D12"/>
    <mergeCell ref="E12:F12"/>
    <mergeCell ref="G12:H12"/>
    <mergeCell ref="I12:J12"/>
    <mergeCell ref="K12:K13"/>
  </mergeCells>
  <pageMargins left="0.25" right="0.25" top="0.75" bottom="0.75" header="0.3" footer="0.3"/>
  <pageSetup scale="6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03"/>
  <sheetViews>
    <sheetView view="pageBreakPreview" topLeftCell="B1" zoomScale="80" zoomScaleNormal="100" zoomScaleSheetLayoutView="80" workbookViewId="0">
      <selection activeCell="I9" sqref="I9:I15"/>
    </sheetView>
  </sheetViews>
  <sheetFormatPr baseColWidth="10" defaultColWidth="11.42578125" defaultRowHeight="11.25" x14ac:dyDescent="0.15"/>
  <cols>
    <col min="1" max="1" width="1.5703125" style="163" customWidth="1"/>
    <col min="2" max="2" width="18.28515625" style="163" customWidth="1"/>
    <col min="3" max="4" width="14.140625" style="163" customWidth="1"/>
    <col min="5" max="5" width="13.42578125" style="221" customWidth="1"/>
    <col min="6" max="6" width="15.42578125" style="163" customWidth="1"/>
    <col min="7" max="7" width="18.5703125" style="163" customWidth="1"/>
    <col min="8" max="8" width="11.7109375" style="222" customWidth="1"/>
    <col min="9" max="9" width="13" style="222" customWidth="1"/>
    <col min="10" max="10" width="10.5703125" style="222" customWidth="1"/>
    <col min="11" max="11" width="13" style="222" customWidth="1"/>
    <col min="12" max="12" width="10.5703125" style="222" customWidth="1"/>
    <col min="13" max="14" width="13" style="222" customWidth="1"/>
    <col min="15" max="15" width="4" style="222" customWidth="1"/>
    <col min="16" max="16" width="13.42578125" style="222" customWidth="1"/>
    <col min="17" max="17" width="11.140625" style="222" customWidth="1"/>
    <col min="18" max="18" width="12.85546875" style="222" customWidth="1"/>
    <col min="19" max="19" width="11.42578125" style="222"/>
    <col min="20" max="20" width="10.5703125" style="222" customWidth="1"/>
    <col min="21" max="22" width="14.140625" style="222" customWidth="1"/>
    <col min="23" max="23" width="11.42578125" style="222"/>
    <col min="24" max="24" width="9" style="222" customWidth="1"/>
    <col min="25" max="25" width="12" style="222" customWidth="1"/>
    <col min="26" max="26" width="10.28515625" style="222" customWidth="1"/>
    <col min="27" max="27" width="11.42578125" style="222"/>
    <col min="28" max="28" width="9.42578125" style="222" customWidth="1"/>
    <col min="29" max="29" width="5.42578125" style="222" customWidth="1"/>
    <col min="30" max="30" width="9.42578125" style="222" customWidth="1"/>
    <col min="31" max="31" width="20" style="222" customWidth="1"/>
    <col min="32" max="32" width="17.140625" style="163" customWidth="1"/>
    <col min="33" max="33" width="17.42578125" style="163" customWidth="1"/>
    <col min="34" max="16384" width="11.42578125" style="163"/>
  </cols>
  <sheetData>
    <row r="1" spans="1:36" ht="24" customHeight="1" x14ac:dyDescent="0.15">
      <c r="B1" s="219" t="s">
        <v>20</v>
      </c>
      <c r="C1" s="220"/>
    </row>
    <row r="2" spans="1:36" x14ac:dyDescent="0.15">
      <c r="B2" s="165"/>
      <c r="C2" s="165"/>
    </row>
    <row r="3" spans="1:36" s="219" customFormat="1" ht="27" customHeight="1" x14ac:dyDescent="0.25">
      <c r="B3" s="223" t="s">
        <v>37</v>
      </c>
      <c r="C3" s="223">
        <f>+'2. ANID BUDGET (M$)'!C3</f>
        <v>0</v>
      </c>
      <c r="E3" s="224"/>
      <c r="H3" s="225"/>
      <c r="I3" s="225"/>
      <c r="J3" s="225"/>
      <c r="K3" s="225"/>
      <c r="L3" s="225"/>
      <c r="M3" s="225"/>
      <c r="N3" s="225"/>
      <c r="O3" s="225"/>
      <c r="P3" s="225"/>
      <c r="Q3" s="225"/>
      <c r="R3" s="225"/>
      <c r="S3" s="225"/>
      <c r="T3" s="225"/>
      <c r="U3" s="225"/>
      <c r="V3" s="225"/>
      <c r="W3" s="225"/>
      <c r="X3" s="225"/>
      <c r="Y3" s="225"/>
      <c r="Z3" s="225"/>
      <c r="AA3" s="225"/>
      <c r="AB3" s="225"/>
      <c r="AC3" s="225"/>
      <c r="AD3" s="225"/>
      <c r="AE3" s="225"/>
    </row>
    <row r="4" spans="1:36" s="165" customFormat="1" ht="10.5" customHeight="1" x14ac:dyDescent="0.25">
      <c r="G4" s="219"/>
      <c r="H4" s="226"/>
      <c r="I4" s="226"/>
      <c r="J4" s="226"/>
      <c r="K4" s="226"/>
      <c r="L4" s="226"/>
      <c r="M4" s="226"/>
      <c r="N4" s="226"/>
      <c r="O4" s="226"/>
      <c r="P4" s="226"/>
      <c r="Q4" s="226"/>
      <c r="R4" s="226"/>
      <c r="S4" s="226"/>
      <c r="T4" s="226"/>
      <c r="U4" s="226"/>
      <c r="V4" s="226"/>
      <c r="W4" s="226"/>
      <c r="X4" s="226"/>
      <c r="Y4" s="226"/>
      <c r="Z4" s="226"/>
      <c r="AA4" s="226"/>
      <c r="AB4" s="226"/>
      <c r="AC4" s="226"/>
      <c r="AD4" s="226"/>
      <c r="AE4" s="226"/>
    </row>
    <row r="5" spans="1:36" s="165" customFormat="1" ht="18.75" customHeight="1" thickBot="1" x14ac:dyDescent="0.3">
      <c r="B5" s="219" t="s">
        <v>36</v>
      </c>
      <c r="C5" s="219"/>
      <c r="D5" s="219"/>
      <c r="E5" s="224"/>
      <c r="F5" s="219"/>
      <c r="G5" s="219"/>
      <c r="H5" s="226"/>
      <c r="I5" s="226"/>
      <c r="J5" s="226"/>
      <c r="K5" s="226"/>
      <c r="L5" s="226"/>
      <c r="M5" s="226"/>
      <c r="N5" s="226"/>
      <c r="O5" s="226"/>
      <c r="P5" s="226"/>
      <c r="Q5" s="226"/>
      <c r="R5" s="226"/>
      <c r="S5" s="226"/>
      <c r="T5" s="226"/>
      <c r="U5" s="226"/>
      <c r="V5" s="226"/>
      <c r="W5" s="226"/>
      <c r="X5" s="226"/>
      <c r="Y5" s="226"/>
      <c r="Z5" s="226"/>
      <c r="AA5" s="226"/>
      <c r="AB5" s="226"/>
      <c r="AC5" s="226"/>
      <c r="AD5" s="226"/>
      <c r="AE5" s="226"/>
    </row>
    <row r="6" spans="1:36" s="165" customFormat="1" ht="15.75" customHeight="1" thickBot="1" x14ac:dyDescent="0.2">
      <c r="B6" s="227" t="s">
        <v>73</v>
      </c>
      <c r="C6" s="223"/>
      <c r="D6" s="228"/>
      <c r="E6" s="224"/>
      <c r="F6" s="228"/>
      <c r="G6" s="228"/>
      <c r="H6" s="229"/>
      <c r="I6" s="229"/>
      <c r="J6" s="229"/>
      <c r="K6" s="229"/>
      <c r="L6" s="229"/>
      <c r="M6" s="229"/>
      <c r="N6" s="229"/>
      <c r="O6" s="225"/>
      <c r="P6" s="306" t="s">
        <v>96</v>
      </c>
      <c r="Q6" s="307"/>
      <c r="R6" s="307"/>
      <c r="S6" s="307"/>
      <c r="T6" s="307"/>
      <c r="U6" s="307"/>
      <c r="V6" s="307"/>
      <c r="W6" s="307"/>
      <c r="X6" s="307"/>
      <c r="Y6" s="307"/>
      <c r="Z6" s="307"/>
      <c r="AA6" s="307"/>
      <c r="AB6" s="308"/>
      <c r="AC6" s="226"/>
      <c r="AD6" s="226"/>
      <c r="AE6" s="226"/>
      <c r="AF6" s="226"/>
      <c r="AG6" s="226"/>
      <c r="AH6" s="226"/>
      <c r="AI6" s="226"/>
      <c r="AJ6" s="226"/>
    </row>
    <row r="7" spans="1:36" s="230" customFormat="1" ht="18" customHeight="1" x14ac:dyDescent="0.25">
      <c r="B7" s="324" t="s">
        <v>24</v>
      </c>
      <c r="C7" s="326" t="s">
        <v>15</v>
      </c>
      <c r="D7" s="326" t="s">
        <v>25</v>
      </c>
      <c r="E7" s="326" t="s">
        <v>16</v>
      </c>
      <c r="F7" s="326" t="s">
        <v>26</v>
      </c>
      <c r="G7" s="328" t="s">
        <v>17</v>
      </c>
      <c r="H7" s="313" t="s">
        <v>101</v>
      </c>
      <c r="I7" s="314"/>
      <c r="J7" s="313" t="s">
        <v>102</v>
      </c>
      <c r="K7" s="314"/>
      <c r="L7" s="313" t="s">
        <v>103</v>
      </c>
      <c r="M7" s="314"/>
      <c r="N7" s="231" t="s">
        <v>29</v>
      </c>
      <c r="O7" s="225"/>
      <c r="P7" s="232"/>
      <c r="Q7" s="310" t="s">
        <v>7</v>
      </c>
      <c r="R7" s="311"/>
      <c r="S7" s="311"/>
      <c r="T7" s="312"/>
      <c r="U7" s="310" t="s">
        <v>8</v>
      </c>
      <c r="V7" s="311"/>
      <c r="W7" s="311"/>
      <c r="X7" s="312"/>
      <c r="Y7" s="310" t="s">
        <v>9</v>
      </c>
      <c r="Z7" s="311"/>
      <c r="AA7" s="311"/>
      <c r="AB7" s="312"/>
      <c r="AC7" s="226"/>
      <c r="AD7" s="226"/>
    </row>
    <row r="8" spans="1:36" s="230" customFormat="1" ht="29.25" customHeight="1" x14ac:dyDescent="0.15">
      <c r="A8" s="233"/>
      <c r="B8" s="325"/>
      <c r="C8" s="327"/>
      <c r="D8" s="327"/>
      <c r="E8" s="327"/>
      <c r="F8" s="327"/>
      <c r="G8" s="329"/>
      <c r="H8" s="234" t="s">
        <v>30</v>
      </c>
      <c r="I8" s="235" t="s">
        <v>94</v>
      </c>
      <c r="J8" s="234" t="s">
        <v>30</v>
      </c>
      <c r="K8" s="235" t="s">
        <v>94</v>
      </c>
      <c r="L8" s="234" t="s">
        <v>30</v>
      </c>
      <c r="M8" s="235" t="s">
        <v>94</v>
      </c>
      <c r="N8" s="235" t="s">
        <v>94</v>
      </c>
      <c r="O8" s="225"/>
      <c r="P8" s="236" t="s">
        <v>97</v>
      </c>
      <c r="Q8" s="237" t="s">
        <v>107</v>
      </c>
      <c r="R8" s="238" t="s">
        <v>104</v>
      </c>
      <c r="S8" s="238" t="s">
        <v>105</v>
      </c>
      <c r="T8" s="239" t="s">
        <v>106</v>
      </c>
      <c r="U8" s="237" t="s">
        <v>107</v>
      </c>
      <c r="V8" s="238" t="s">
        <v>104</v>
      </c>
      <c r="W8" s="238" t="s">
        <v>105</v>
      </c>
      <c r="X8" s="239" t="s">
        <v>106</v>
      </c>
      <c r="Y8" s="237" t="s">
        <v>107</v>
      </c>
      <c r="Z8" s="238" t="s">
        <v>104</v>
      </c>
      <c r="AA8" s="238" t="s">
        <v>105</v>
      </c>
      <c r="AB8" s="239" t="s">
        <v>106</v>
      </c>
      <c r="AC8" s="226"/>
      <c r="AD8" s="226"/>
      <c r="AJ8" s="222"/>
    </row>
    <row r="9" spans="1:36" s="251" customFormat="1" ht="15" customHeight="1" x14ac:dyDescent="0.25">
      <c r="A9" s="165"/>
      <c r="B9" s="240"/>
      <c r="C9" s="241"/>
      <c r="D9" s="242"/>
      <c r="E9" s="243"/>
      <c r="F9" s="242"/>
      <c r="G9" s="244" t="s">
        <v>18</v>
      </c>
      <c r="H9" s="245"/>
      <c r="I9" s="246"/>
      <c r="J9" s="245"/>
      <c r="K9" s="246"/>
      <c r="L9" s="245"/>
      <c r="M9" s="246"/>
      <c r="N9" s="246">
        <f>+I9+K9+M9</f>
        <v>0</v>
      </c>
      <c r="O9" s="225"/>
      <c r="P9" s="247">
        <v>413</v>
      </c>
      <c r="Q9" s="248">
        <f>H9/44</f>
        <v>0</v>
      </c>
      <c r="R9" s="249">
        <f>Q9*P9</f>
        <v>0</v>
      </c>
      <c r="S9" s="249">
        <f t="shared" ref="S9:S15" si="0">(I9*1000)/$S$30</f>
        <v>0</v>
      </c>
      <c r="T9" s="250" t="str">
        <f>+IF(S9&lt;R9,"OK","ERROR")</f>
        <v>ERROR</v>
      </c>
      <c r="U9" s="248">
        <f>J9/44</f>
        <v>0</v>
      </c>
      <c r="V9" s="249">
        <f>P9*U9</f>
        <v>0</v>
      </c>
      <c r="W9" s="249">
        <f t="shared" ref="W9:W15" si="1">(K9*1000)/$S$30</f>
        <v>0</v>
      </c>
      <c r="X9" s="250" t="str">
        <f>+IF(W9&lt;V9,"OK","ERROR")</f>
        <v>ERROR</v>
      </c>
      <c r="Y9" s="248">
        <f>L9/44</f>
        <v>0</v>
      </c>
      <c r="Z9" s="249">
        <f>P9*Y9</f>
        <v>0</v>
      </c>
      <c r="AA9" s="249">
        <f t="shared" ref="AA9:AA15" si="2">(M9*1000)/$S$30</f>
        <v>0</v>
      </c>
      <c r="AB9" s="250" t="str">
        <f>+IF(AA9&lt;Z9,"OK","ERROR")</f>
        <v>ERROR</v>
      </c>
      <c r="AC9" s="226"/>
      <c r="AD9" s="226"/>
    </row>
    <row r="10" spans="1:36" s="251" customFormat="1" ht="15" customHeight="1" x14ac:dyDescent="0.25">
      <c r="A10" s="165"/>
      <c r="B10" s="240"/>
      <c r="C10" s="241"/>
      <c r="D10" s="242"/>
      <c r="E10" s="243"/>
      <c r="F10" s="242"/>
      <c r="G10" s="244" t="s">
        <v>23</v>
      </c>
      <c r="H10" s="245"/>
      <c r="I10" s="246"/>
      <c r="J10" s="245"/>
      <c r="K10" s="246"/>
      <c r="L10" s="245"/>
      <c r="M10" s="246"/>
      <c r="N10" s="246">
        <f t="shared" ref="N10:N15" si="3">+I10+K10+M10</f>
        <v>0</v>
      </c>
      <c r="O10" s="225"/>
      <c r="P10" s="247">
        <v>330</v>
      </c>
      <c r="Q10" s="248">
        <f t="shared" ref="Q10:Q15" si="4">H10/44</f>
        <v>0</v>
      </c>
      <c r="R10" s="249">
        <f t="shared" ref="R10:R14" si="5">Q10*P10</f>
        <v>0</v>
      </c>
      <c r="S10" s="249">
        <f t="shared" si="0"/>
        <v>0</v>
      </c>
      <c r="T10" s="250" t="str">
        <f t="shared" ref="T10:T15" si="6">+IF(S10&lt;R10,"OK","ERROR")</f>
        <v>ERROR</v>
      </c>
      <c r="U10" s="248">
        <f t="shared" ref="U10:U15" si="7">J10/44</f>
        <v>0</v>
      </c>
      <c r="V10" s="249">
        <f t="shared" ref="V10:V15" si="8">P10*U10</f>
        <v>0</v>
      </c>
      <c r="W10" s="249">
        <f t="shared" si="1"/>
        <v>0</v>
      </c>
      <c r="X10" s="250" t="str">
        <f t="shared" ref="X10:X15" si="9">+IF(W10&lt;V10,"OK","ERROR")</f>
        <v>ERROR</v>
      </c>
      <c r="Y10" s="248">
        <f t="shared" ref="Y10:Y15" si="10">L10/44</f>
        <v>0</v>
      </c>
      <c r="Z10" s="249">
        <f t="shared" ref="Z10:Z15" si="11">P10*Y10</f>
        <v>0</v>
      </c>
      <c r="AA10" s="249">
        <f t="shared" si="2"/>
        <v>0</v>
      </c>
      <c r="AB10" s="250" t="str">
        <f t="shared" ref="AB10:AB15" si="12">+IF(AA10&lt;Z10,"OK","ERROR")</f>
        <v>ERROR</v>
      </c>
      <c r="AC10" s="226"/>
      <c r="AD10" s="226"/>
    </row>
    <row r="11" spans="1:36" s="251" customFormat="1" ht="15" customHeight="1" x14ac:dyDescent="0.25">
      <c r="A11" s="165"/>
      <c r="B11" s="240"/>
      <c r="C11" s="241"/>
      <c r="D11" s="242"/>
      <c r="E11" s="243"/>
      <c r="F11" s="242"/>
      <c r="G11" s="244" t="s">
        <v>28</v>
      </c>
      <c r="H11" s="245"/>
      <c r="I11" s="246"/>
      <c r="J11" s="245"/>
      <c r="K11" s="246"/>
      <c r="L11" s="245"/>
      <c r="M11" s="246"/>
      <c r="N11" s="246">
        <f t="shared" si="3"/>
        <v>0</v>
      </c>
      <c r="O11" s="225"/>
      <c r="P11" s="247">
        <v>330</v>
      </c>
      <c r="Q11" s="248">
        <f t="shared" si="4"/>
        <v>0</v>
      </c>
      <c r="R11" s="249">
        <f t="shared" si="5"/>
        <v>0</v>
      </c>
      <c r="S11" s="249">
        <f t="shared" si="0"/>
        <v>0</v>
      </c>
      <c r="T11" s="250" t="str">
        <f t="shared" si="6"/>
        <v>ERROR</v>
      </c>
      <c r="U11" s="248">
        <f t="shared" si="7"/>
        <v>0</v>
      </c>
      <c r="V11" s="249">
        <f t="shared" si="8"/>
        <v>0</v>
      </c>
      <c r="W11" s="249">
        <f t="shared" si="1"/>
        <v>0</v>
      </c>
      <c r="X11" s="250" t="str">
        <f t="shared" si="9"/>
        <v>ERROR</v>
      </c>
      <c r="Y11" s="248">
        <f t="shared" si="10"/>
        <v>0</v>
      </c>
      <c r="Z11" s="249">
        <f t="shared" si="11"/>
        <v>0</v>
      </c>
      <c r="AA11" s="249">
        <f t="shared" si="2"/>
        <v>0</v>
      </c>
      <c r="AB11" s="250" t="str">
        <f t="shared" si="12"/>
        <v>ERROR</v>
      </c>
      <c r="AC11" s="226"/>
      <c r="AD11" s="226"/>
    </row>
    <row r="12" spans="1:36" s="251" customFormat="1" ht="15" customHeight="1" x14ac:dyDescent="0.25">
      <c r="A12" s="165"/>
      <c r="B12" s="240"/>
      <c r="C12" s="241"/>
      <c r="D12" s="242"/>
      <c r="E12" s="243"/>
      <c r="F12" s="242"/>
      <c r="G12" s="244" t="s">
        <v>28</v>
      </c>
      <c r="H12" s="245"/>
      <c r="I12" s="246"/>
      <c r="J12" s="245"/>
      <c r="K12" s="246"/>
      <c r="L12" s="245"/>
      <c r="M12" s="246"/>
      <c r="N12" s="246">
        <f t="shared" si="3"/>
        <v>0</v>
      </c>
      <c r="O12" s="225"/>
      <c r="P12" s="247">
        <v>330</v>
      </c>
      <c r="Q12" s="248">
        <f t="shared" si="4"/>
        <v>0</v>
      </c>
      <c r="R12" s="249">
        <f t="shared" si="5"/>
        <v>0</v>
      </c>
      <c r="S12" s="249">
        <f t="shared" si="0"/>
        <v>0</v>
      </c>
      <c r="T12" s="250" t="str">
        <f t="shared" si="6"/>
        <v>ERROR</v>
      </c>
      <c r="U12" s="248">
        <f t="shared" si="7"/>
        <v>0</v>
      </c>
      <c r="V12" s="249">
        <f t="shared" si="8"/>
        <v>0</v>
      </c>
      <c r="W12" s="249">
        <f t="shared" si="1"/>
        <v>0</v>
      </c>
      <c r="X12" s="250" t="str">
        <f t="shared" si="9"/>
        <v>ERROR</v>
      </c>
      <c r="Y12" s="248">
        <f t="shared" si="10"/>
        <v>0</v>
      </c>
      <c r="Z12" s="249">
        <f t="shared" si="11"/>
        <v>0</v>
      </c>
      <c r="AA12" s="249">
        <f t="shared" si="2"/>
        <v>0</v>
      </c>
      <c r="AB12" s="250" t="str">
        <f t="shared" si="12"/>
        <v>ERROR</v>
      </c>
      <c r="AC12" s="226"/>
      <c r="AD12" s="226"/>
    </row>
    <row r="13" spans="1:36" s="251" customFormat="1" ht="15" customHeight="1" x14ac:dyDescent="0.25">
      <c r="A13" s="165"/>
      <c r="B13" s="240"/>
      <c r="C13" s="241"/>
      <c r="D13" s="242"/>
      <c r="E13" s="243"/>
      <c r="F13" s="242"/>
      <c r="G13" s="244" t="s">
        <v>28</v>
      </c>
      <c r="H13" s="245"/>
      <c r="I13" s="246"/>
      <c r="J13" s="245"/>
      <c r="K13" s="246"/>
      <c r="L13" s="245"/>
      <c r="M13" s="246"/>
      <c r="N13" s="246">
        <f t="shared" si="3"/>
        <v>0</v>
      </c>
      <c r="O13" s="225"/>
      <c r="P13" s="247">
        <v>330</v>
      </c>
      <c r="Q13" s="248">
        <f t="shared" si="4"/>
        <v>0</v>
      </c>
      <c r="R13" s="249">
        <f t="shared" si="5"/>
        <v>0</v>
      </c>
      <c r="S13" s="249">
        <f t="shared" si="0"/>
        <v>0</v>
      </c>
      <c r="T13" s="250" t="str">
        <f t="shared" si="6"/>
        <v>ERROR</v>
      </c>
      <c r="U13" s="248">
        <f t="shared" si="7"/>
        <v>0</v>
      </c>
      <c r="V13" s="249">
        <f t="shared" si="8"/>
        <v>0</v>
      </c>
      <c r="W13" s="249">
        <f t="shared" si="1"/>
        <v>0</v>
      </c>
      <c r="X13" s="250" t="str">
        <f t="shared" si="9"/>
        <v>ERROR</v>
      </c>
      <c r="Y13" s="248">
        <f t="shared" si="10"/>
        <v>0</v>
      </c>
      <c r="Z13" s="249">
        <f t="shared" si="11"/>
        <v>0</v>
      </c>
      <c r="AA13" s="249">
        <f t="shared" si="2"/>
        <v>0</v>
      </c>
      <c r="AB13" s="250" t="str">
        <f t="shared" si="12"/>
        <v>ERROR</v>
      </c>
      <c r="AC13" s="226"/>
      <c r="AD13" s="226"/>
    </row>
    <row r="14" spans="1:36" s="251" customFormat="1" ht="15" customHeight="1" x14ac:dyDescent="0.25">
      <c r="A14" s="165"/>
      <c r="B14" s="240"/>
      <c r="C14" s="241"/>
      <c r="D14" s="242"/>
      <c r="E14" s="243"/>
      <c r="F14" s="242"/>
      <c r="G14" s="244" t="s">
        <v>27</v>
      </c>
      <c r="H14" s="245"/>
      <c r="I14" s="246"/>
      <c r="J14" s="245"/>
      <c r="K14" s="246"/>
      <c r="L14" s="245"/>
      <c r="M14" s="246"/>
      <c r="N14" s="246">
        <f t="shared" si="3"/>
        <v>0</v>
      </c>
      <c r="O14" s="225"/>
      <c r="P14" s="247">
        <v>175</v>
      </c>
      <c r="Q14" s="248">
        <f t="shared" si="4"/>
        <v>0</v>
      </c>
      <c r="R14" s="249">
        <f t="shared" si="5"/>
        <v>0</v>
      </c>
      <c r="S14" s="249">
        <f t="shared" si="0"/>
        <v>0</v>
      </c>
      <c r="T14" s="250" t="str">
        <f t="shared" si="6"/>
        <v>ERROR</v>
      </c>
      <c r="U14" s="248">
        <f t="shared" si="7"/>
        <v>0</v>
      </c>
      <c r="V14" s="249">
        <f t="shared" si="8"/>
        <v>0</v>
      </c>
      <c r="W14" s="249">
        <f t="shared" si="1"/>
        <v>0</v>
      </c>
      <c r="X14" s="250" t="str">
        <f t="shared" si="9"/>
        <v>ERROR</v>
      </c>
      <c r="Y14" s="248">
        <f t="shared" si="10"/>
        <v>0</v>
      </c>
      <c r="Z14" s="249">
        <f t="shared" si="11"/>
        <v>0</v>
      </c>
      <c r="AA14" s="249">
        <f t="shared" si="2"/>
        <v>0</v>
      </c>
      <c r="AB14" s="250" t="str">
        <f t="shared" si="12"/>
        <v>ERROR</v>
      </c>
      <c r="AC14" s="226"/>
      <c r="AD14" s="226"/>
    </row>
    <row r="15" spans="1:36" s="251" customFormat="1" ht="15" customHeight="1" thickBot="1" x14ac:dyDescent="0.3">
      <c r="A15" s="165"/>
      <c r="B15" s="240"/>
      <c r="C15" s="241"/>
      <c r="D15" s="242"/>
      <c r="E15" s="243"/>
      <c r="F15" s="242"/>
      <c r="G15" s="244" t="s">
        <v>27</v>
      </c>
      <c r="H15" s="245"/>
      <c r="I15" s="246"/>
      <c r="J15" s="245"/>
      <c r="K15" s="246"/>
      <c r="L15" s="245"/>
      <c r="M15" s="246"/>
      <c r="N15" s="246">
        <f t="shared" si="3"/>
        <v>0</v>
      </c>
      <c r="O15" s="225"/>
      <c r="P15" s="252">
        <v>175</v>
      </c>
      <c r="Q15" s="253">
        <f t="shared" si="4"/>
        <v>0</v>
      </c>
      <c r="R15" s="254">
        <f>Q15*P15</f>
        <v>0</v>
      </c>
      <c r="S15" s="254">
        <f t="shared" si="0"/>
        <v>0</v>
      </c>
      <c r="T15" s="255" t="str">
        <f t="shared" si="6"/>
        <v>ERROR</v>
      </c>
      <c r="U15" s="253">
        <f t="shared" si="7"/>
        <v>0</v>
      </c>
      <c r="V15" s="254">
        <f t="shared" si="8"/>
        <v>0</v>
      </c>
      <c r="W15" s="254">
        <f t="shared" si="1"/>
        <v>0</v>
      </c>
      <c r="X15" s="255" t="str">
        <f t="shared" si="9"/>
        <v>ERROR</v>
      </c>
      <c r="Y15" s="253">
        <f t="shared" si="10"/>
        <v>0</v>
      </c>
      <c r="Z15" s="254">
        <f t="shared" si="11"/>
        <v>0</v>
      </c>
      <c r="AA15" s="254">
        <f t="shared" si="2"/>
        <v>0</v>
      </c>
      <c r="AB15" s="255" t="str">
        <f t="shared" si="12"/>
        <v>ERROR</v>
      </c>
      <c r="AC15" s="226"/>
      <c r="AD15" s="226"/>
    </row>
    <row r="16" spans="1:36" s="251" customFormat="1" ht="15" customHeight="1" x14ac:dyDescent="0.25">
      <c r="A16" s="165"/>
      <c r="B16" s="256"/>
      <c r="C16" s="256"/>
      <c r="D16" s="165"/>
      <c r="E16" s="257"/>
      <c r="F16" s="165"/>
      <c r="G16" s="226"/>
      <c r="H16" s="226"/>
      <c r="I16" s="226"/>
      <c r="J16" s="226"/>
      <c r="K16" s="226"/>
      <c r="L16" s="226"/>
      <c r="M16" s="226"/>
      <c r="N16" s="226"/>
      <c r="O16" s="225"/>
    </row>
    <row r="17" spans="1:31" s="251" customFormat="1" ht="20.25" customHeight="1" x14ac:dyDescent="0.25">
      <c r="A17" s="165"/>
      <c r="B17" s="315" t="s">
        <v>19</v>
      </c>
      <c r="C17" s="316"/>
      <c r="D17" s="316"/>
      <c r="E17" s="316"/>
      <c r="F17" s="316"/>
      <c r="G17" s="317"/>
      <c r="H17" s="258"/>
      <c r="I17" s="259">
        <f>SUM(I9:I15)</f>
        <v>0</v>
      </c>
      <c r="J17" s="258"/>
      <c r="K17" s="259">
        <f>SUM(K9:K15)</f>
        <v>0</v>
      </c>
      <c r="L17" s="258"/>
      <c r="M17" s="259">
        <f>SUM(M9:M15)</f>
        <v>0</v>
      </c>
      <c r="N17" s="259">
        <f>SUM(N9:N15)</f>
        <v>0</v>
      </c>
      <c r="O17" s="225"/>
    </row>
    <row r="18" spans="1:31" s="264" customFormat="1" ht="15" customHeight="1" thickBot="1" x14ac:dyDescent="0.3">
      <c r="A18" s="260"/>
      <c r="B18" s="261"/>
      <c r="C18" s="261"/>
      <c r="D18" s="261"/>
      <c r="E18" s="262"/>
      <c r="F18" s="261"/>
      <c r="G18" s="261"/>
      <c r="H18" s="263"/>
      <c r="I18" s="263"/>
      <c r="J18" s="263"/>
      <c r="K18" s="263"/>
      <c r="L18" s="263"/>
      <c r="M18" s="263"/>
      <c r="N18" s="263"/>
      <c r="O18" s="263"/>
      <c r="T18" s="251"/>
      <c r="U18" s="251"/>
    </row>
    <row r="19" spans="1:31" s="251" customFormat="1" ht="20.25" customHeight="1" thickBot="1" x14ac:dyDescent="0.3">
      <c r="A19" s="165"/>
      <c r="B19" s="223" t="s">
        <v>39</v>
      </c>
      <c r="C19" s="223"/>
      <c r="D19" s="165"/>
      <c r="E19" s="257"/>
      <c r="F19" s="165"/>
      <c r="G19" s="226"/>
      <c r="H19" s="226"/>
      <c r="I19" s="226"/>
      <c r="J19" s="226"/>
      <c r="K19" s="226"/>
      <c r="L19" s="226"/>
      <c r="M19" s="226"/>
      <c r="N19" s="226"/>
      <c r="O19" s="226"/>
      <c r="P19" s="306" t="s">
        <v>96</v>
      </c>
      <c r="Q19" s="307"/>
      <c r="R19" s="307"/>
      <c r="S19" s="307"/>
      <c r="T19" s="307"/>
      <c r="U19" s="307"/>
      <c r="V19" s="307"/>
      <c r="W19" s="307"/>
      <c r="X19" s="307"/>
      <c r="Y19" s="307"/>
      <c r="Z19" s="307"/>
      <c r="AA19" s="307"/>
      <c r="AB19" s="308"/>
      <c r="AC19" s="226"/>
      <c r="AD19" s="226"/>
      <c r="AE19" s="226"/>
    </row>
    <row r="20" spans="1:31" s="230" customFormat="1" ht="18" customHeight="1" x14ac:dyDescent="0.25">
      <c r="B20" s="318" t="s">
        <v>32</v>
      </c>
      <c r="C20" s="319"/>
      <c r="D20" s="319"/>
      <c r="E20" s="319"/>
      <c r="F20" s="319"/>
      <c r="G20" s="320"/>
      <c r="H20" s="313" t="s">
        <v>101</v>
      </c>
      <c r="I20" s="314"/>
      <c r="J20" s="313" t="s">
        <v>102</v>
      </c>
      <c r="K20" s="314"/>
      <c r="L20" s="313" t="s">
        <v>103</v>
      </c>
      <c r="M20" s="314"/>
      <c r="N20" s="231" t="s">
        <v>29</v>
      </c>
      <c r="O20" s="265"/>
      <c r="P20" s="232"/>
      <c r="Q20" s="310" t="s">
        <v>7</v>
      </c>
      <c r="R20" s="311"/>
      <c r="S20" s="311"/>
      <c r="T20" s="312"/>
      <c r="U20" s="310" t="s">
        <v>8</v>
      </c>
      <c r="V20" s="311"/>
      <c r="W20" s="311"/>
      <c r="X20" s="312"/>
      <c r="Y20" s="310" t="s">
        <v>9</v>
      </c>
      <c r="Z20" s="311"/>
      <c r="AA20" s="311"/>
      <c r="AB20" s="312"/>
    </row>
    <row r="21" spans="1:31" s="230" customFormat="1" ht="36.75" customHeight="1" x14ac:dyDescent="0.25">
      <c r="A21" s="233"/>
      <c r="B21" s="321"/>
      <c r="C21" s="322"/>
      <c r="D21" s="322"/>
      <c r="E21" s="322"/>
      <c r="F21" s="322"/>
      <c r="G21" s="323"/>
      <c r="H21" s="267" t="s">
        <v>35</v>
      </c>
      <c r="I21" s="235" t="s">
        <v>94</v>
      </c>
      <c r="J21" s="267" t="s">
        <v>35</v>
      </c>
      <c r="K21" s="235" t="s">
        <v>94</v>
      </c>
      <c r="L21" s="267" t="s">
        <v>35</v>
      </c>
      <c r="M21" s="235" t="s">
        <v>94</v>
      </c>
      <c r="N21" s="235" t="s">
        <v>94</v>
      </c>
      <c r="O21" s="268"/>
      <c r="P21" s="236" t="s">
        <v>117</v>
      </c>
      <c r="Q21" s="237" t="s">
        <v>107</v>
      </c>
      <c r="R21" s="238" t="s">
        <v>118</v>
      </c>
      <c r="S21" s="238" t="s">
        <v>119</v>
      </c>
      <c r="T21" s="239" t="s">
        <v>106</v>
      </c>
      <c r="U21" s="237" t="s">
        <v>107</v>
      </c>
      <c r="V21" s="238" t="s">
        <v>118</v>
      </c>
      <c r="W21" s="238" t="s">
        <v>119</v>
      </c>
      <c r="X21" s="239" t="s">
        <v>106</v>
      </c>
      <c r="Y21" s="237" t="s">
        <v>107</v>
      </c>
      <c r="Z21" s="238" t="s">
        <v>118</v>
      </c>
      <c r="AA21" s="238" t="s">
        <v>119</v>
      </c>
      <c r="AB21" s="239" t="s">
        <v>106</v>
      </c>
    </row>
    <row r="22" spans="1:31" s="251" customFormat="1" ht="21" customHeight="1" x14ac:dyDescent="0.25">
      <c r="A22" s="165"/>
      <c r="B22" s="269" t="s">
        <v>14</v>
      </c>
      <c r="C22" s="270"/>
      <c r="D22" s="271"/>
      <c r="E22" s="272"/>
      <c r="F22" s="271"/>
      <c r="G22" s="273"/>
      <c r="H22" s="245"/>
      <c r="I22" s="246"/>
      <c r="J22" s="245"/>
      <c r="K22" s="246"/>
      <c r="L22" s="245"/>
      <c r="M22" s="246"/>
      <c r="N22" s="246">
        <f t="shared" ref="N22:N28" si="13">+I22+K22+M22</f>
        <v>0</v>
      </c>
      <c r="O22" s="226"/>
      <c r="P22" s="247">
        <f>S38</f>
        <v>24240</v>
      </c>
      <c r="Q22" s="248">
        <f>IF(H22&gt;0,100%,0)</f>
        <v>0</v>
      </c>
      <c r="R22" s="249">
        <f>Q22*P22</f>
        <v>0</v>
      </c>
      <c r="S22" s="287">
        <f>IF(H22=0,0,I22/H22)</f>
        <v>0</v>
      </c>
      <c r="T22" s="250" t="str">
        <f>+IF(S22&lt;R22,"OK","ERROR")</f>
        <v>ERROR</v>
      </c>
      <c r="U22" s="248">
        <f>IF(J22&gt;0,100%,0)</f>
        <v>0</v>
      </c>
      <c r="V22" s="249">
        <f>P22*U22</f>
        <v>0</v>
      </c>
      <c r="W22" s="287">
        <f>IF(J22=0,0,K22/J22)</f>
        <v>0</v>
      </c>
      <c r="X22" s="250" t="str">
        <f>+IF(W22&lt;V22,"OK","ERROR")</f>
        <v>ERROR</v>
      </c>
      <c r="Y22" s="248">
        <f>IF(L22&gt;0,100%,0)</f>
        <v>0</v>
      </c>
      <c r="Z22" s="249">
        <f>P22*Y22</f>
        <v>0</v>
      </c>
      <c r="AA22" s="287">
        <f>IF(L22=0,0,M22/L22)</f>
        <v>0</v>
      </c>
      <c r="AB22" s="250" t="str">
        <f>+IF(AA22&lt;Z22,"OK","ERROR")</f>
        <v>ERROR</v>
      </c>
    </row>
    <row r="23" spans="1:31" s="251" customFormat="1" ht="21" customHeight="1" x14ac:dyDescent="0.25">
      <c r="A23" s="165"/>
      <c r="B23" s="269" t="s">
        <v>113</v>
      </c>
      <c r="C23" s="270"/>
      <c r="D23" s="271"/>
      <c r="E23" s="272"/>
      <c r="F23" s="271"/>
      <c r="G23" s="273"/>
      <c r="H23" s="245"/>
      <c r="I23" s="246"/>
      <c r="J23" s="245"/>
      <c r="K23" s="246"/>
      <c r="L23" s="245"/>
      <c r="M23" s="246"/>
      <c r="N23" s="246">
        <f t="shared" si="13"/>
        <v>0</v>
      </c>
      <c r="O23" s="226"/>
      <c r="P23" s="247">
        <v>11194</v>
      </c>
      <c r="Q23" s="248">
        <f t="shared" ref="Q23:Q24" si="14">IF(H23&gt;0,100%,0)</f>
        <v>0</v>
      </c>
      <c r="R23" s="249">
        <f t="shared" ref="R23:R24" si="15">Q23*P23</f>
        <v>0</v>
      </c>
      <c r="S23" s="287">
        <f t="shared" ref="S23:S24" si="16">IF(H23=0,0,I23/H23)</f>
        <v>0</v>
      </c>
      <c r="T23" s="250" t="str">
        <f t="shared" ref="T23:T24" si="17">+IF(S23&lt;R23,"OK","ERROR")</f>
        <v>ERROR</v>
      </c>
      <c r="U23" s="248">
        <f t="shared" ref="U23:U24" si="18">IF(J23&gt;0,100%,0)</f>
        <v>0</v>
      </c>
      <c r="V23" s="249">
        <f t="shared" ref="V23:V24" si="19">P23*U23</f>
        <v>0</v>
      </c>
      <c r="W23" s="287">
        <f t="shared" ref="W23:W24" si="20">IF(J23=0,0,K23/J23)</f>
        <v>0</v>
      </c>
      <c r="X23" s="250" t="str">
        <f t="shared" ref="X23" si="21">+IF(W23&lt;V23,"OK","ERROR")</f>
        <v>ERROR</v>
      </c>
      <c r="Y23" s="248">
        <f t="shared" ref="Y23:Y24" si="22">IF(L23&gt;0,100%,0)</f>
        <v>0</v>
      </c>
      <c r="Z23" s="249">
        <f t="shared" ref="Z23:Z24" si="23">P23*Y23</f>
        <v>0</v>
      </c>
      <c r="AA23" s="287">
        <f>IF(L23=0,0,M23/L23)</f>
        <v>0</v>
      </c>
      <c r="AB23" s="250" t="str">
        <f t="shared" ref="AB23:AB24" si="24">+IF(AA23&lt;Z23,"OK","ERROR")</f>
        <v>ERROR</v>
      </c>
    </row>
    <row r="24" spans="1:31" s="251" customFormat="1" ht="21" customHeight="1" x14ac:dyDescent="0.25">
      <c r="A24" s="165"/>
      <c r="B24" s="269" t="s">
        <v>114</v>
      </c>
      <c r="C24" s="270"/>
      <c r="D24" s="271"/>
      <c r="E24" s="272"/>
      <c r="F24" s="271"/>
      <c r="G24" s="273"/>
      <c r="H24" s="245"/>
      <c r="I24" s="246"/>
      <c r="J24" s="245"/>
      <c r="K24" s="246"/>
      <c r="L24" s="245"/>
      <c r="M24" s="246"/>
      <c r="N24" s="246">
        <f t="shared" ref="N24" si="25">+I24+K24+M24</f>
        <v>0</v>
      </c>
      <c r="O24" s="226"/>
      <c r="P24" s="247">
        <v>6291</v>
      </c>
      <c r="Q24" s="248">
        <f t="shared" si="14"/>
        <v>0</v>
      </c>
      <c r="R24" s="249">
        <f t="shared" si="15"/>
        <v>0</v>
      </c>
      <c r="S24" s="287">
        <f t="shared" si="16"/>
        <v>0</v>
      </c>
      <c r="T24" s="250" t="str">
        <f t="shared" si="17"/>
        <v>ERROR</v>
      </c>
      <c r="U24" s="248">
        <f t="shared" si="18"/>
        <v>0</v>
      </c>
      <c r="V24" s="249">
        <f t="shared" si="19"/>
        <v>0</v>
      </c>
      <c r="W24" s="287">
        <f t="shared" si="20"/>
        <v>0</v>
      </c>
      <c r="X24" s="250" t="str">
        <f>+IF(W24&lt;V24,"OK","ERROR")</f>
        <v>ERROR</v>
      </c>
      <c r="Y24" s="248">
        <f t="shared" si="22"/>
        <v>0</v>
      </c>
      <c r="Z24" s="249">
        <f t="shared" si="23"/>
        <v>0</v>
      </c>
      <c r="AA24" s="287">
        <f>IF(L24=0,0,M24/L24)</f>
        <v>0</v>
      </c>
      <c r="AB24" s="250" t="str">
        <f t="shared" si="24"/>
        <v>ERROR</v>
      </c>
    </row>
    <row r="25" spans="1:31" s="251" customFormat="1" ht="26.25" customHeight="1" x14ac:dyDescent="0.25">
      <c r="A25" s="165"/>
      <c r="B25" s="269" t="s">
        <v>33</v>
      </c>
      <c r="C25" s="270"/>
      <c r="D25" s="271"/>
      <c r="E25" s="272"/>
      <c r="F25" s="271"/>
      <c r="G25" s="273"/>
      <c r="H25" s="245"/>
      <c r="I25" s="246"/>
      <c r="J25" s="245"/>
      <c r="K25" s="246"/>
      <c r="L25" s="245"/>
      <c r="M25" s="246"/>
      <c r="N25" s="246">
        <f t="shared" si="13"/>
        <v>0</v>
      </c>
      <c r="O25" s="226"/>
      <c r="P25" s="247"/>
      <c r="Q25" s="248"/>
      <c r="R25" s="249"/>
      <c r="S25" s="287"/>
      <c r="T25" s="250"/>
      <c r="U25" s="248"/>
      <c r="V25" s="249"/>
      <c r="W25" s="249"/>
      <c r="X25" s="250"/>
      <c r="Y25" s="248"/>
      <c r="Z25" s="249"/>
      <c r="AA25" s="249"/>
      <c r="AB25" s="250"/>
    </row>
    <row r="26" spans="1:31" s="251" customFormat="1" ht="21" customHeight="1" x14ac:dyDescent="0.25">
      <c r="A26" s="165"/>
      <c r="B26" s="269" t="s">
        <v>34</v>
      </c>
      <c r="C26" s="270"/>
      <c r="D26" s="271"/>
      <c r="E26" s="272"/>
      <c r="F26" s="271"/>
      <c r="G26" s="273"/>
      <c r="H26" s="245"/>
      <c r="I26" s="246"/>
      <c r="J26" s="245"/>
      <c r="K26" s="246"/>
      <c r="L26" s="245"/>
      <c r="M26" s="246"/>
      <c r="N26" s="246">
        <f t="shared" si="13"/>
        <v>0</v>
      </c>
      <c r="O26" s="226"/>
      <c r="P26" s="247"/>
      <c r="Q26" s="248"/>
      <c r="R26" s="249"/>
      <c r="S26" s="287"/>
      <c r="T26" s="250"/>
      <c r="U26" s="248"/>
      <c r="V26" s="249"/>
      <c r="W26" s="249"/>
      <c r="X26" s="250"/>
      <c r="Y26" s="248"/>
      <c r="Z26" s="249"/>
      <c r="AA26" s="249"/>
      <c r="AB26" s="250"/>
    </row>
    <row r="27" spans="1:31" s="251" customFormat="1" ht="21" customHeight="1" x14ac:dyDescent="0.25">
      <c r="A27" s="165"/>
      <c r="B27" s="269" t="s">
        <v>21</v>
      </c>
      <c r="C27" s="270"/>
      <c r="D27" s="271"/>
      <c r="E27" s="272"/>
      <c r="F27" s="271"/>
      <c r="G27" s="273"/>
      <c r="H27" s="245"/>
      <c r="I27" s="246"/>
      <c r="J27" s="245"/>
      <c r="K27" s="246"/>
      <c r="L27" s="245"/>
      <c r="M27" s="246"/>
      <c r="N27" s="246">
        <f t="shared" si="13"/>
        <v>0</v>
      </c>
      <c r="O27" s="226"/>
      <c r="P27" s="247"/>
      <c r="Q27" s="248"/>
      <c r="R27" s="249"/>
      <c r="S27" s="287"/>
      <c r="T27" s="250"/>
      <c r="U27" s="248"/>
      <c r="V27" s="249"/>
      <c r="W27" s="249"/>
      <c r="X27" s="250"/>
      <c r="Y27" s="248"/>
      <c r="Z27" s="249"/>
      <c r="AA27" s="249"/>
      <c r="AB27" s="250"/>
    </row>
    <row r="28" spans="1:31" s="251" customFormat="1" ht="21" customHeight="1" thickBot="1" x14ac:dyDescent="0.3">
      <c r="A28" s="165"/>
      <c r="B28" s="269" t="s">
        <v>22</v>
      </c>
      <c r="C28" s="270"/>
      <c r="D28" s="271"/>
      <c r="E28" s="272"/>
      <c r="F28" s="271"/>
      <c r="G28" s="273"/>
      <c r="H28" s="245"/>
      <c r="I28" s="246"/>
      <c r="J28" s="245"/>
      <c r="K28" s="246"/>
      <c r="L28" s="245"/>
      <c r="M28" s="246"/>
      <c r="N28" s="246">
        <f t="shared" si="13"/>
        <v>0</v>
      </c>
      <c r="O28" s="226"/>
      <c r="P28" s="252"/>
      <c r="Q28" s="253"/>
      <c r="R28" s="254"/>
      <c r="S28" s="288"/>
      <c r="T28" s="255"/>
      <c r="U28" s="253"/>
      <c r="V28" s="254"/>
      <c r="W28" s="254"/>
      <c r="X28" s="255"/>
      <c r="Y28" s="253"/>
      <c r="Z28" s="254"/>
      <c r="AA28" s="254"/>
      <c r="AB28" s="255"/>
    </row>
    <row r="29" spans="1:31" s="219" customFormat="1" ht="20.100000000000001" customHeight="1" x14ac:dyDescent="0.25">
      <c r="B29" s="274"/>
      <c r="C29" s="274"/>
      <c r="D29" s="274"/>
      <c r="E29" s="275"/>
      <c r="F29" s="274"/>
      <c r="G29" s="274"/>
      <c r="H29" s="276"/>
      <c r="I29" s="225"/>
      <c r="J29" s="276"/>
      <c r="K29" s="225"/>
      <c r="L29" s="276"/>
      <c r="M29" s="225"/>
      <c r="N29" s="225"/>
      <c r="O29" s="225"/>
    </row>
    <row r="30" spans="1:31" s="251" customFormat="1" ht="20.25" customHeight="1" thickBot="1" x14ac:dyDescent="0.3">
      <c r="A30" s="165"/>
      <c r="B30" s="330" t="s">
        <v>29</v>
      </c>
      <c r="C30" s="331"/>
      <c r="D30" s="331"/>
      <c r="E30" s="331"/>
      <c r="F30" s="331"/>
      <c r="G30" s="332"/>
      <c r="H30" s="258"/>
      <c r="I30" s="259">
        <f>SUM(I22:I28)</f>
        <v>0</v>
      </c>
      <c r="J30" s="258"/>
      <c r="K30" s="259">
        <f>SUM(K22:K28)</f>
        <v>0</v>
      </c>
      <c r="L30" s="258"/>
      <c r="M30" s="259">
        <f>SUM(M22:M28)</f>
        <v>0</v>
      </c>
      <c r="N30" s="277"/>
      <c r="O30" s="277"/>
      <c r="P30" s="309" t="s">
        <v>120</v>
      </c>
      <c r="Q30" s="309"/>
      <c r="R30" s="309"/>
      <c r="S30" s="280">
        <v>35600.75</v>
      </c>
    </row>
    <row r="31" spans="1:31" s="251" customFormat="1" ht="18" customHeight="1" thickBot="1" x14ac:dyDescent="0.3">
      <c r="A31" s="165"/>
      <c r="B31" s="333" t="s">
        <v>66</v>
      </c>
      <c r="C31" s="334"/>
      <c r="D31" s="334"/>
      <c r="E31" s="334"/>
      <c r="F31" s="334"/>
      <c r="G31" s="335"/>
      <c r="H31" s="336">
        <f>+I17+I30</f>
        <v>0</v>
      </c>
      <c r="I31" s="337"/>
      <c r="J31" s="336">
        <f>+K17+K30</f>
        <v>0</v>
      </c>
      <c r="K31" s="337"/>
      <c r="L31" s="336">
        <f>+M17+M30</f>
        <v>0</v>
      </c>
      <c r="M31" s="337"/>
      <c r="N31" s="277"/>
      <c r="O31" s="277"/>
      <c r="P31" s="284" t="s">
        <v>99</v>
      </c>
      <c r="Q31" s="284"/>
      <c r="R31" s="285" t="s">
        <v>97</v>
      </c>
      <c r="S31" s="286" t="s">
        <v>98</v>
      </c>
      <c r="T31" s="278"/>
      <c r="U31" s="226"/>
      <c r="V31" s="226"/>
      <c r="W31" s="226"/>
      <c r="X31" s="278"/>
      <c r="Y31" s="278"/>
      <c r="Z31" s="278"/>
      <c r="AA31" s="226"/>
      <c r="AB31" s="278"/>
      <c r="AC31" s="278"/>
      <c r="AD31" s="278"/>
      <c r="AE31" s="226"/>
    </row>
    <row r="32" spans="1:31" s="251" customFormat="1" ht="18" customHeight="1" x14ac:dyDescent="0.25">
      <c r="A32" s="165"/>
      <c r="B32" s="165"/>
      <c r="C32" s="165"/>
      <c r="D32" s="165"/>
      <c r="E32" s="257"/>
      <c r="F32" s="165"/>
      <c r="G32" s="165"/>
      <c r="H32" s="278"/>
      <c r="I32" s="226"/>
      <c r="J32" s="278"/>
      <c r="K32" s="226"/>
      <c r="L32" s="278"/>
      <c r="M32" s="226"/>
      <c r="N32" s="226"/>
      <c r="O32" s="226"/>
      <c r="P32" s="284"/>
      <c r="Q32" s="284"/>
      <c r="R32" s="285"/>
      <c r="S32" s="286"/>
      <c r="T32" s="278"/>
      <c r="U32" s="226"/>
      <c r="V32" s="226"/>
      <c r="W32" s="226"/>
      <c r="X32" s="278"/>
      <c r="Y32" s="278"/>
      <c r="Z32" s="278"/>
      <c r="AA32" s="226"/>
      <c r="AB32" s="278"/>
      <c r="AC32" s="278"/>
      <c r="AD32" s="278"/>
      <c r="AE32" s="226"/>
    </row>
    <row r="33" spans="5:31" s="165" customFormat="1" x14ac:dyDescent="0.25">
      <c r="E33" s="257"/>
      <c r="H33" s="278"/>
      <c r="I33" s="226"/>
      <c r="J33" s="278"/>
      <c r="K33" s="226"/>
      <c r="L33" s="278"/>
      <c r="M33" s="226"/>
      <c r="N33" s="226"/>
      <c r="O33" s="226"/>
      <c r="P33" s="304" t="s">
        <v>18</v>
      </c>
      <c r="Q33" s="305"/>
      <c r="R33" s="266">
        <v>413</v>
      </c>
      <c r="S33" s="249">
        <f>($S$30*R33)/1000</f>
        <v>14703.10975</v>
      </c>
      <c r="T33" s="278"/>
      <c r="U33" s="226"/>
      <c r="V33" s="226"/>
      <c r="W33" s="226"/>
      <c r="X33" s="278"/>
      <c r="Y33" s="278"/>
      <c r="Z33" s="278"/>
      <c r="AA33" s="226"/>
      <c r="AB33" s="278"/>
      <c r="AC33" s="278"/>
      <c r="AD33" s="278"/>
      <c r="AE33" s="226"/>
    </row>
    <row r="34" spans="5:31" s="165" customFormat="1" x14ac:dyDescent="0.25">
      <c r="E34" s="257"/>
      <c r="H34" s="278"/>
      <c r="I34" s="226"/>
      <c r="J34" s="278"/>
      <c r="K34" s="226"/>
      <c r="L34" s="278"/>
      <c r="M34" s="226"/>
      <c r="N34" s="226"/>
      <c r="O34" s="226"/>
      <c r="P34" s="304" t="s">
        <v>23</v>
      </c>
      <c r="Q34" s="305"/>
      <c r="R34" s="266">
        <v>330</v>
      </c>
      <c r="S34" s="249">
        <f>($S$30*R34)/1000</f>
        <v>11748.247499999999</v>
      </c>
      <c r="T34" s="278"/>
      <c r="U34" s="226"/>
      <c r="V34" s="226"/>
      <c r="W34" s="226"/>
      <c r="X34" s="278"/>
      <c r="Y34" s="278"/>
      <c r="Z34" s="278"/>
      <c r="AA34" s="226"/>
      <c r="AB34" s="278"/>
      <c r="AC34" s="278"/>
      <c r="AD34" s="278"/>
      <c r="AE34" s="226"/>
    </row>
    <row r="35" spans="5:31" s="165" customFormat="1" x14ac:dyDescent="0.25">
      <c r="E35" s="257"/>
      <c r="H35" s="278"/>
      <c r="I35" s="226"/>
      <c r="J35" s="278"/>
      <c r="K35" s="226"/>
      <c r="L35" s="278"/>
      <c r="M35" s="226"/>
      <c r="N35" s="226"/>
      <c r="O35" s="226"/>
      <c r="P35" s="304" t="s">
        <v>28</v>
      </c>
      <c r="Q35" s="305"/>
      <c r="R35" s="266">
        <v>330</v>
      </c>
      <c r="S35" s="249">
        <f>($S$30*R35)/1000</f>
        <v>11748.247499999999</v>
      </c>
      <c r="T35" s="278"/>
      <c r="U35" s="226"/>
      <c r="V35" s="226"/>
      <c r="W35" s="226"/>
      <c r="X35" s="278"/>
      <c r="Y35" s="278"/>
      <c r="Z35" s="278"/>
      <c r="AA35" s="226"/>
      <c r="AB35" s="278"/>
      <c r="AC35" s="278"/>
      <c r="AD35" s="278"/>
      <c r="AE35" s="226"/>
    </row>
    <row r="36" spans="5:31" s="165" customFormat="1" ht="27" customHeight="1" x14ac:dyDescent="0.25">
      <c r="E36" s="257"/>
      <c r="H36" s="278"/>
      <c r="I36" s="226"/>
      <c r="J36" s="278"/>
      <c r="K36" s="226"/>
      <c r="L36" s="278"/>
      <c r="M36" s="226"/>
      <c r="N36" s="226"/>
      <c r="O36" s="226"/>
      <c r="P36" s="304" t="s">
        <v>27</v>
      </c>
      <c r="Q36" s="305"/>
      <c r="R36" s="266">
        <v>780</v>
      </c>
      <c r="S36" s="249">
        <f>($S$30*R36)/1000</f>
        <v>27768.584999999999</v>
      </c>
      <c r="T36" s="278"/>
      <c r="U36" s="226"/>
      <c r="V36" s="226"/>
      <c r="W36" s="226"/>
      <c r="X36" s="278"/>
      <c r="Y36" s="278"/>
      <c r="Z36" s="278"/>
      <c r="AA36" s="226"/>
      <c r="AB36" s="278"/>
      <c r="AC36" s="278"/>
      <c r="AD36" s="278"/>
      <c r="AE36" s="226"/>
    </row>
    <row r="37" spans="5:31" s="165" customFormat="1" ht="38.25" customHeight="1" x14ac:dyDescent="0.25">
      <c r="E37" s="257"/>
      <c r="H37" s="278"/>
      <c r="I37" s="226"/>
      <c r="J37" s="278"/>
      <c r="K37" s="226"/>
      <c r="L37" s="278"/>
      <c r="M37" s="226"/>
      <c r="N37" s="226"/>
      <c r="O37" s="226"/>
      <c r="P37" s="304" t="s">
        <v>100</v>
      </c>
      <c r="Q37" s="305"/>
      <c r="R37" s="266">
        <v>175</v>
      </c>
      <c r="S37" s="249">
        <f>($S$30*R37)/1000</f>
        <v>6230.1312500000004</v>
      </c>
      <c r="T37" s="278"/>
      <c r="U37" s="226"/>
      <c r="V37" s="226"/>
      <c r="W37" s="226"/>
      <c r="X37" s="278"/>
      <c r="Y37" s="278"/>
      <c r="Z37" s="278"/>
      <c r="AA37" s="226"/>
      <c r="AB37" s="278"/>
      <c r="AC37" s="278"/>
      <c r="AD37" s="278"/>
      <c r="AE37" s="226"/>
    </row>
    <row r="38" spans="5:31" s="165" customFormat="1" x14ac:dyDescent="0.25">
      <c r="E38" s="257"/>
      <c r="H38" s="278"/>
      <c r="I38" s="226"/>
      <c r="J38" s="278"/>
      <c r="K38" s="226"/>
      <c r="L38" s="278"/>
      <c r="M38" s="226"/>
      <c r="N38" s="226"/>
      <c r="O38" s="226"/>
      <c r="P38" s="304" t="s">
        <v>116</v>
      </c>
      <c r="Q38" s="305"/>
      <c r="R38" s="266"/>
      <c r="S38" s="249">
        <v>24240</v>
      </c>
      <c r="T38" s="278"/>
      <c r="U38" s="226"/>
      <c r="V38" s="226"/>
      <c r="W38" s="226"/>
      <c r="X38" s="278"/>
      <c r="Y38" s="278"/>
      <c r="Z38" s="278"/>
      <c r="AA38" s="226"/>
      <c r="AB38" s="278"/>
      <c r="AC38" s="278"/>
      <c r="AD38" s="278"/>
      <c r="AE38" s="226"/>
    </row>
    <row r="39" spans="5:31" s="165" customFormat="1" x14ac:dyDescent="0.25">
      <c r="E39" s="257"/>
      <c r="H39" s="278"/>
      <c r="I39" s="226"/>
      <c r="J39" s="278"/>
      <c r="K39" s="226"/>
      <c r="L39" s="278"/>
      <c r="M39" s="226"/>
      <c r="N39" s="226"/>
      <c r="O39" s="226"/>
      <c r="P39" s="304" t="s">
        <v>113</v>
      </c>
      <c r="Q39" s="305"/>
      <c r="R39" s="266"/>
      <c r="S39" s="249">
        <v>11194</v>
      </c>
      <c r="T39" s="278"/>
      <c r="U39" s="226"/>
      <c r="V39" s="226"/>
      <c r="W39" s="226"/>
      <c r="X39" s="278"/>
      <c r="Y39" s="278"/>
      <c r="Z39" s="278"/>
      <c r="AA39" s="226"/>
      <c r="AB39" s="278"/>
      <c r="AC39" s="278"/>
      <c r="AD39" s="278"/>
      <c r="AE39" s="226"/>
    </row>
    <row r="40" spans="5:31" s="165" customFormat="1" x14ac:dyDescent="0.25">
      <c r="E40" s="257"/>
      <c r="H40" s="278"/>
      <c r="I40" s="226"/>
      <c r="J40" s="278"/>
      <c r="K40" s="226"/>
      <c r="L40" s="278"/>
      <c r="M40" s="226"/>
      <c r="N40" s="226"/>
      <c r="O40" s="226"/>
      <c r="P40" s="304" t="s">
        <v>114</v>
      </c>
      <c r="Q40" s="305"/>
      <c r="R40" s="266"/>
      <c r="S40" s="249">
        <v>6291</v>
      </c>
      <c r="T40" s="278"/>
      <c r="U40" s="226"/>
      <c r="V40" s="226"/>
      <c r="W40" s="226"/>
      <c r="X40" s="278"/>
      <c r="Y40" s="278"/>
      <c r="Z40" s="278"/>
      <c r="AA40" s="226"/>
      <c r="AB40" s="278"/>
      <c r="AC40" s="278"/>
      <c r="AD40" s="278"/>
      <c r="AE40" s="226"/>
    </row>
    <row r="41" spans="5:31" s="165" customFormat="1" x14ac:dyDescent="0.25">
      <c r="E41" s="257"/>
      <c r="H41" s="278"/>
      <c r="I41" s="226"/>
      <c r="J41" s="278"/>
      <c r="K41" s="226"/>
      <c r="L41" s="278"/>
      <c r="M41" s="226"/>
      <c r="N41" s="226"/>
      <c r="O41" s="226"/>
      <c r="P41" s="278"/>
      <c r="Q41" s="278"/>
      <c r="R41" s="278"/>
      <c r="S41" s="226"/>
      <c r="T41" s="278"/>
      <c r="U41" s="226"/>
      <c r="V41" s="226"/>
      <c r="W41" s="226"/>
      <c r="X41" s="278"/>
      <c r="Y41" s="278"/>
      <c r="Z41" s="278"/>
      <c r="AA41" s="226"/>
      <c r="AB41" s="278"/>
      <c r="AC41" s="278"/>
      <c r="AD41" s="278"/>
      <c r="AE41" s="226"/>
    </row>
    <row r="42" spans="5:31" s="165" customFormat="1" ht="15" customHeight="1" x14ac:dyDescent="0.25">
      <c r="E42" s="257"/>
      <c r="H42" s="278"/>
      <c r="I42" s="226"/>
      <c r="J42" s="278"/>
      <c r="K42" s="226"/>
      <c r="L42" s="278"/>
      <c r="M42" s="226"/>
      <c r="N42" s="226"/>
      <c r="O42" s="226"/>
      <c r="P42" s="278"/>
      <c r="Q42" s="278"/>
      <c r="R42" s="278"/>
      <c r="S42" s="226"/>
      <c r="T42" s="278"/>
      <c r="U42" s="226"/>
      <c r="V42" s="226"/>
      <c r="W42" s="226"/>
      <c r="X42" s="278"/>
      <c r="Y42" s="278"/>
      <c r="Z42" s="278"/>
      <c r="AA42" s="226"/>
      <c r="AB42" s="278"/>
      <c r="AC42" s="278"/>
      <c r="AD42" s="278"/>
      <c r="AE42" s="226"/>
    </row>
    <row r="43" spans="5:31" s="165" customFormat="1" ht="15" customHeight="1" x14ac:dyDescent="0.25">
      <c r="E43" s="257"/>
      <c r="H43" s="278"/>
      <c r="I43" s="226"/>
      <c r="J43" s="278"/>
      <c r="K43" s="226"/>
      <c r="L43" s="278"/>
      <c r="M43" s="226"/>
      <c r="N43" s="226"/>
      <c r="O43" s="226"/>
      <c r="P43" s="278"/>
      <c r="Q43" s="278"/>
      <c r="R43" s="278"/>
      <c r="S43" s="226"/>
      <c r="T43" s="278"/>
      <c r="U43" s="226"/>
      <c r="V43" s="226"/>
      <c r="W43" s="226"/>
      <c r="X43" s="278"/>
      <c r="Y43" s="278"/>
      <c r="Z43" s="278"/>
      <c r="AA43" s="226"/>
      <c r="AB43" s="278"/>
      <c r="AC43" s="278"/>
      <c r="AD43" s="278"/>
      <c r="AE43" s="226"/>
    </row>
    <row r="44" spans="5:31" s="165" customFormat="1" ht="15" customHeight="1" x14ac:dyDescent="0.25">
      <c r="E44" s="257"/>
      <c r="H44" s="278"/>
      <c r="I44" s="226"/>
      <c r="J44" s="278"/>
      <c r="K44" s="226"/>
      <c r="L44" s="278"/>
      <c r="M44" s="226"/>
      <c r="N44" s="226"/>
      <c r="O44" s="226"/>
      <c r="P44" s="278"/>
      <c r="Q44" s="278"/>
      <c r="R44" s="278"/>
      <c r="S44" s="226"/>
      <c r="T44" s="278"/>
      <c r="U44" s="226"/>
      <c r="V44" s="226"/>
      <c r="W44" s="226"/>
      <c r="X44" s="278"/>
      <c r="Y44" s="278"/>
      <c r="Z44" s="278"/>
      <c r="AA44" s="226"/>
      <c r="AB44" s="278"/>
      <c r="AC44" s="278"/>
      <c r="AD44" s="278"/>
      <c r="AE44" s="226"/>
    </row>
    <row r="45" spans="5:31" s="165" customFormat="1" ht="15" customHeight="1" x14ac:dyDescent="0.25">
      <c r="E45" s="257"/>
      <c r="H45" s="278"/>
      <c r="I45" s="226"/>
      <c r="J45" s="278"/>
      <c r="K45" s="226"/>
      <c r="L45" s="278"/>
      <c r="M45" s="226"/>
      <c r="N45" s="226"/>
      <c r="O45" s="226"/>
      <c r="P45" s="278"/>
      <c r="Q45" s="278"/>
      <c r="R45" s="278"/>
      <c r="S45" s="226"/>
      <c r="T45" s="278"/>
      <c r="U45" s="226"/>
      <c r="V45" s="226"/>
      <c r="W45" s="226"/>
      <c r="X45" s="278"/>
      <c r="Y45" s="278"/>
      <c r="Z45" s="278"/>
      <c r="AA45" s="226"/>
      <c r="AB45" s="278"/>
      <c r="AC45" s="278"/>
      <c r="AD45" s="278"/>
      <c r="AE45" s="226"/>
    </row>
    <row r="46" spans="5:31" s="165" customFormat="1" ht="15" customHeight="1" x14ac:dyDescent="0.25">
      <c r="E46" s="257"/>
      <c r="H46" s="278"/>
      <c r="I46" s="226"/>
      <c r="J46" s="278"/>
      <c r="K46" s="226"/>
      <c r="L46" s="278"/>
      <c r="M46" s="226"/>
      <c r="N46" s="226"/>
      <c r="O46" s="226"/>
      <c r="P46" s="278"/>
      <c r="Q46" s="278"/>
      <c r="R46" s="278"/>
      <c r="S46" s="226"/>
      <c r="T46" s="278"/>
      <c r="U46" s="226"/>
      <c r="V46" s="226"/>
      <c r="W46" s="226"/>
      <c r="X46" s="278"/>
      <c r="Y46" s="278"/>
      <c r="Z46" s="278"/>
      <c r="AA46" s="226"/>
      <c r="AB46" s="278"/>
      <c r="AC46" s="278"/>
      <c r="AD46" s="278"/>
      <c r="AE46" s="226"/>
    </row>
    <row r="47" spans="5:31" s="165" customFormat="1" ht="15" customHeight="1" x14ac:dyDescent="0.25">
      <c r="E47" s="257"/>
      <c r="H47" s="278"/>
      <c r="I47" s="226"/>
      <c r="J47" s="278"/>
      <c r="K47" s="226"/>
      <c r="L47" s="278"/>
      <c r="M47" s="226"/>
      <c r="N47" s="226"/>
      <c r="O47" s="226"/>
      <c r="P47" s="278"/>
      <c r="Q47" s="278"/>
      <c r="R47" s="278"/>
      <c r="S47" s="226"/>
      <c r="T47" s="278"/>
      <c r="U47" s="226"/>
      <c r="V47" s="226"/>
      <c r="W47" s="226"/>
      <c r="X47" s="278"/>
      <c r="Y47" s="278"/>
      <c r="Z47" s="278"/>
      <c r="AA47" s="226"/>
      <c r="AB47" s="278"/>
      <c r="AC47" s="278"/>
      <c r="AD47" s="278"/>
      <c r="AE47" s="226"/>
    </row>
    <row r="48" spans="5:31" s="165" customFormat="1" ht="15" customHeight="1" x14ac:dyDescent="0.25">
      <c r="E48" s="257"/>
      <c r="H48" s="278"/>
      <c r="I48" s="226"/>
      <c r="J48" s="278"/>
      <c r="K48" s="226"/>
      <c r="L48" s="278"/>
      <c r="M48" s="226"/>
      <c r="N48" s="226"/>
      <c r="O48" s="226"/>
      <c r="P48" s="278"/>
      <c r="Q48" s="278"/>
      <c r="R48" s="278"/>
      <c r="S48" s="226"/>
      <c r="T48" s="278"/>
      <c r="U48" s="226"/>
      <c r="V48" s="226"/>
      <c r="W48" s="226"/>
      <c r="X48" s="278"/>
      <c r="Y48" s="278"/>
      <c r="Z48" s="278"/>
      <c r="AA48" s="226"/>
      <c r="AB48" s="278"/>
      <c r="AC48" s="278"/>
      <c r="AD48" s="278"/>
      <c r="AE48" s="226"/>
    </row>
    <row r="49" spans="1:31" s="165" customFormat="1" ht="15" customHeight="1" x14ac:dyDescent="0.25">
      <c r="E49" s="257"/>
      <c r="H49" s="278"/>
      <c r="I49" s="226"/>
      <c r="J49" s="278"/>
      <c r="K49" s="226"/>
      <c r="L49" s="278"/>
      <c r="M49" s="226"/>
      <c r="N49" s="226"/>
      <c r="O49" s="226"/>
      <c r="P49" s="278"/>
      <c r="Q49" s="278"/>
      <c r="R49" s="278"/>
      <c r="S49" s="226"/>
      <c r="T49" s="278"/>
      <c r="U49" s="226"/>
      <c r="V49" s="226"/>
      <c r="W49" s="226"/>
      <c r="X49" s="278"/>
      <c r="Y49" s="278"/>
      <c r="Z49" s="278"/>
      <c r="AA49" s="226"/>
      <c r="AB49" s="278"/>
      <c r="AC49" s="278"/>
      <c r="AD49" s="278"/>
      <c r="AE49" s="226"/>
    </row>
    <row r="50" spans="1:31" s="165" customFormat="1" ht="15" customHeight="1" x14ac:dyDescent="0.25">
      <c r="E50" s="257"/>
      <c r="H50" s="278"/>
      <c r="I50" s="226"/>
      <c r="J50" s="278"/>
      <c r="K50" s="226"/>
      <c r="L50" s="278"/>
      <c r="M50" s="226"/>
      <c r="N50" s="226"/>
      <c r="O50" s="226"/>
      <c r="P50" s="278"/>
      <c r="Q50" s="278"/>
      <c r="R50" s="278"/>
      <c r="S50" s="226"/>
      <c r="T50" s="278"/>
      <c r="U50" s="226"/>
      <c r="V50" s="226"/>
      <c r="W50" s="226"/>
      <c r="X50" s="278"/>
      <c r="Y50" s="278"/>
      <c r="Z50" s="278"/>
      <c r="AA50" s="226"/>
      <c r="AB50" s="278"/>
      <c r="AC50" s="278"/>
      <c r="AD50" s="278"/>
      <c r="AE50" s="226"/>
    </row>
    <row r="51" spans="1:31" s="165" customFormat="1" ht="15" customHeight="1" x14ac:dyDescent="0.25">
      <c r="E51" s="257"/>
      <c r="H51" s="278"/>
      <c r="I51" s="226"/>
      <c r="J51" s="278"/>
      <c r="K51" s="226"/>
      <c r="L51" s="278"/>
      <c r="M51" s="226"/>
      <c r="N51" s="226"/>
      <c r="O51" s="226"/>
      <c r="P51" s="278"/>
      <c r="Q51" s="278"/>
      <c r="R51" s="278"/>
      <c r="S51" s="226"/>
      <c r="T51" s="278"/>
      <c r="U51" s="226"/>
      <c r="V51" s="226"/>
      <c r="W51" s="226"/>
      <c r="X51" s="278"/>
      <c r="Y51" s="278"/>
      <c r="Z51" s="278"/>
      <c r="AA51" s="226"/>
      <c r="AB51" s="278"/>
      <c r="AC51" s="278"/>
      <c r="AD51" s="278"/>
      <c r="AE51" s="226"/>
    </row>
    <row r="52" spans="1:31" s="165" customFormat="1" ht="15" customHeight="1" x14ac:dyDescent="0.25">
      <c r="E52" s="257"/>
      <c r="H52" s="278"/>
      <c r="I52" s="226"/>
      <c r="J52" s="278"/>
      <c r="K52" s="226"/>
      <c r="L52" s="278"/>
      <c r="M52" s="226"/>
      <c r="N52" s="226"/>
      <c r="O52" s="226"/>
      <c r="P52" s="278"/>
      <c r="Q52" s="278"/>
      <c r="R52" s="278"/>
      <c r="S52" s="226"/>
      <c r="T52" s="278"/>
      <c r="U52" s="226"/>
      <c r="V52" s="226"/>
      <c r="W52" s="226"/>
      <c r="X52" s="278"/>
      <c r="Y52" s="278"/>
      <c r="Z52" s="278"/>
      <c r="AA52" s="226"/>
      <c r="AB52" s="278"/>
      <c r="AC52" s="278"/>
      <c r="AD52" s="278"/>
      <c r="AE52" s="226"/>
    </row>
    <row r="53" spans="1:31" s="165" customFormat="1" ht="15" customHeight="1" x14ac:dyDescent="0.25">
      <c r="E53" s="257"/>
      <c r="H53" s="278"/>
      <c r="I53" s="226"/>
      <c r="J53" s="278"/>
      <c r="K53" s="226"/>
      <c r="L53" s="278"/>
      <c r="M53" s="226"/>
      <c r="N53" s="226"/>
      <c r="O53" s="226"/>
      <c r="P53" s="278"/>
      <c r="Q53" s="278"/>
      <c r="R53" s="278"/>
      <c r="S53" s="226"/>
      <c r="T53" s="278"/>
      <c r="U53" s="226"/>
      <c r="V53" s="226"/>
      <c r="W53" s="226"/>
      <c r="X53" s="278"/>
      <c r="Y53" s="278"/>
      <c r="Z53" s="278"/>
      <c r="AA53" s="226"/>
      <c r="AB53" s="278"/>
      <c r="AC53" s="278"/>
      <c r="AD53" s="278"/>
      <c r="AE53" s="226"/>
    </row>
    <row r="54" spans="1:31" s="165" customFormat="1" ht="15" customHeight="1" x14ac:dyDescent="0.25">
      <c r="E54" s="257"/>
      <c r="H54" s="278"/>
      <c r="I54" s="226"/>
      <c r="J54" s="278"/>
      <c r="K54" s="226"/>
      <c r="L54" s="278"/>
      <c r="M54" s="226"/>
      <c r="N54" s="226"/>
      <c r="O54" s="226"/>
      <c r="P54" s="278"/>
      <c r="Q54" s="278"/>
      <c r="R54" s="278"/>
      <c r="S54" s="226"/>
      <c r="T54" s="278"/>
      <c r="U54" s="226"/>
      <c r="V54" s="226"/>
      <c r="W54" s="226"/>
      <c r="X54" s="278"/>
      <c r="Y54" s="278"/>
      <c r="Z54" s="278"/>
      <c r="AA54" s="226"/>
      <c r="AB54" s="278"/>
      <c r="AC54" s="278"/>
      <c r="AD54" s="278"/>
      <c r="AE54" s="226"/>
    </row>
    <row r="55" spans="1:31" s="165" customFormat="1" ht="15" customHeight="1" x14ac:dyDescent="0.25">
      <c r="E55" s="257"/>
      <c r="H55" s="278"/>
      <c r="I55" s="226"/>
      <c r="J55" s="278"/>
      <c r="K55" s="226"/>
      <c r="L55" s="278"/>
      <c r="M55" s="226"/>
      <c r="N55" s="226"/>
      <c r="O55" s="226"/>
      <c r="P55" s="278"/>
      <c r="Q55" s="278"/>
      <c r="R55" s="278"/>
      <c r="S55" s="226"/>
      <c r="T55" s="278"/>
      <c r="U55" s="226"/>
      <c r="V55" s="226"/>
      <c r="W55" s="226"/>
      <c r="X55" s="278"/>
      <c r="Y55" s="278"/>
      <c r="Z55" s="278"/>
      <c r="AA55" s="226"/>
      <c r="AB55" s="278"/>
      <c r="AC55" s="278"/>
      <c r="AD55" s="278"/>
      <c r="AE55" s="226"/>
    </row>
    <row r="56" spans="1:31" s="165" customFormat="1" ht="15" customHeight="1" x14ac:dyDescent="0.25">
      <c r="E56" s="257"/>
      <c r="H56" s="278"/>
      <c r="I56" s="226"/>
      <c r="J56" s="278"/>
      <c r="K56" s="226"/>
      <c r="L56" s="278"/>
      <c r="M56" s="226"/>
      <c r="N56" s="226"/>
      <c r="O56" s="226"/>
      <c r="P56" s="278"/>
      <c r="Q56" s="278"/>
      <c r="R56" s="278"/>
      <c r="S56" s="226"/>
      <c r="T56" s="278"/>
      <c r="U56" s="226"/>
      <c r="V56" s="226"/>
      <c r="W56" s="226"/>
      <c r="X56" s="278"/>
      <c r="Y56" s="278"/>
      <c r="Z56" s="278"/>
      <c r="AA56" s="226"/>
      <c r="AB56" s="278"/>
      <c r="AC56" s="278"/>
      <c r="AD56" s="278"/>
      <c r="AE56" s="226"/>
    </row>
    <row r="57" spans="1:31" s="165" customFormat="1" ht="15" customHeight="1" x14ac:dyDescent="0.25">
      <c r="E57" s="257"/>
      <c r="H57" s="278"/>
      <c r="I57" s="226"/>
      <c r="J57" s="278"/>
      <c r="K57" s="226"/>
      <c r="L57" s="278"/>
      <c r="M57" s="226"/>
      <c r="N57" s="226"/>
      <c r="O57" s="226"/>
      <c r="P57" s="278"/>
      <c r="Q57" s="278"/>
      <c r="R57" s="278"/>
      <c r="S57" s="226"/>
      <c r="T57" s="278"/>
      <c r="U57" s="226"/>
      <c r="V57" s="226"/>
      <c r="W57" s="226"/>
      <c r="X57" s="278"/>
      <c r="Y57" s="278"/>
      <c r="Z57" s="278"/>
      <c r="AA57" s="226"/>
      <c r="AB57" s="278"/>
      <c r="AC57" s="278"/>
      <c r="AD57" s="278"/>
      <c r="AE57" s="226"/>
    </row>
    <row r="58" spans="1:31" s="165" customFormat="1" ht="15" customHeight="1" x14ac:dyDescent="0.25">
      <c r="E58" s="257"/>
      <c r="H58" s="278"/>
      <c r="I58" s="226"/>
      <c r="J58" s="278"/>
      <c r="K58" s="226"/>
      <c r="L58" s="278"/>
      <c r="M58" s="226"/>
      <c r="N58" s="226"/>
      <c r="O58" s="226"/>
      <c r="P58" s="278"/>
      <c r="Q58" s="278"/>
      <c r="R58" s="278"/>
      <c r="S58" s="226"/>
      <c r="T58" s="278"/>
      <c r="U58" s="226"/>
      <c r="V58" s="226"/>
      <c r="W58" s="226"/>
      <c r="X58" s="278"/>
      <c r="Y58" s="278"/>
      <c r="Z58" s="278"/>
      <c r="AA58" s="226"/>
      <c r="AB58" s="278"/>
      <c r="AC58" s="278"/>
      <c r="AD58" s="278"/>
      <c r="AE58" s="226"/>
    </row>
    <row r="59" spans="1:31" s="251" customFormat="1" ht="20.100000000000001" customHeight="1" x14ac:dyDescent="0.25">
      <c r="A59" s="165"/>
      <c r="B59" s="165"/>
      <c r="C59" s="165"/>
      <c r="D59" s="165"/>
      <c r="E59" s="257"/>
      <c r="F59" s="165"/>
      <c r="G59" s="165"/>
      <c r="H59" s="278"/>
      <c r="I59" s="226"/>
      <c r="J59" s="278"/>
      <c r="K59" s="226"/>
      <c r="L59" s="278"/>
      <c r="M59" s="226"/>
      <c r="N59" s="226"/>
      <c r="O59" s="226"/>
      <c r="P59" s="278"/>
      <c r="Q59" s="278"/>
      <c r="R59" s="278"/>
      <c r="S59" s="226"/>
      <c r="T59" s="278"/>
      <c r="U59" s="226"/>
      <c r="V59" s="226"/>
      <c r="W59" s="226"/>
      <c r="X59" s="278"/>
      <c r="Y59" s="278"/>
      <c r="Z59" s="278"/>
      <c r="AA59" s="226"/>
      <c r="AB59" s="278"/>
      <c r="AC59" s="278"/>
      <c r="AD59" s="278"/>
      <c r="AE59" s="226"/>
    </row>
    <row r="60" spans="1:31" s="165" customFormat="1" ht="15" customHeight="1" x14ac:dyDescent="0.25">
      <c r="E60" s="257"/>
      <c r="H60" s="278"/>
      <c r="I60" s="226"/>
      <c r="J60" s="278"/>
      <c r="K60" s="226"/>
      <c r="L60" s="278"/>
      <c r="M60" s="226"/>
      <c r="N60" s="226"/>
      <c r="O60" s="226"/>
      <c r="P60" s="278"/>
      <c r="Q60" s="278"/>
      <c r="R60" s="278"/>
      <c r="S60" s="226"/>
      <c r="T60" s="278"/>
      <c r="U60" s="226"/>
      <c r="V60" s="226"/>
      <c r="W60" s="226"/>
      <c r="X60" s="278"/>
      <c r="Y60" s="278"/>
      <c r="Z60" s="278"/>
      <c r="AA60" s="226"/>
      <c r="AB60" s="278"/>
      <c r="AC60" s="278"/>
      <c r="AD60" s="278"/>
      <c r="AE60" s="226"/>
    </row>
    <row r="61" spans="1:31" s="165" customFormat="1" ht="15" customHeight="1" x14ac:dyDescent="0.25">
      <c r="E61" s="257"/>
      <c r="H61" s="278"/>
      <c r="I61" s="226"/>
      <c r="J61" s="278"/>
      <c r="K61" s="226"/>
      <c r="L61" s="278"/>
      <c r="M61" s="226"/>
      <c r="N61" s="226"/>
      <c r="O61" s="226"/>
      <c r="P61" s="278"/>
      <c r="Q61" s="278"/>
      <c r="R61" s="278"/>
      <c r="S61" s="226"/>
      <c r="T61" s="278"/>
      <c r="U61" s="226"/>
      <c r="V61" s="226"/>
      <c r="W61" s="226"/>
      <c r="X61" s="278"/>
      <c r="Y61" s="278"/>
      <c r="Z61" s="278"/>
      <c r="AA61" s="226"/>
      <c r="AB61" s="278"/>
      <c r="AC61" s="278"/>
      <c r="AD61" s="278"/>
      <c r="AE61" s="226"/>
    </row>
    <row r="62" spans="1:31" s="165" customFormat="1" ht="15" customHeight="1" x14ac:dyDescent="0.25">
      <c r="E62" s="257"/>
      <c r="H62" s="278"/>
      <c r="I62" s="226"/>
      <c r="J62" s="278"/>
      <c r="K62" s="226"/>
      <c r="L62" s="278"/>
      <c r="M62" s="226"/>
      <c r="N62" s="226"/>
      <c r="O62" s="226"/>
      <c r="P62" s="278"/>
      <c r="Q62" s="278"/>
      <c r="R62" s="278"/>
      <c r="S62" s="226"/>
      <c r="T62" s="278"/>
      <c r="U62" s="226"/>
      <c r="V62" s="226"/>
      <c r="W62" s="226"/>
      <c r="X62" s="278"/>
      <c r="Y62" s="278"/>
      <c r="Z62" s="278"/>
      <c r="AA62" s="226"/>
      <c r="AB62" s="278"/>
      <c r="AC62" s="278"/>
      <c r="AD62" s="278"/>
      <c r="AE62" s="226"/>
    </row>
    <row r="63" spans="1:31" s="165" customFormat="1" ht="15" customHeight="1" x14ac:dyDescent="0.25">
      <c r="E63" s="257"/>
      <c r="H63" s="278"/>
      <c r="I63" s="226"/>
      <c r="J63" s="278"/>
      <c r="K63" s="226"/>
      <c r="L63" s="278"/>
      <c r="M63" s="226"/>
      <c r="N63" s="226"/>
      <c r="O63" s="226"/>
      <c r="P63" s="278"/>
      <c r="Q63" s="278"/>
      <c r="R63" s="278"/>
      <c r="S63" s="226"/>
      <c r="T63" s="278"/>
      <c r="U63" s="226"/>
      <c r="V63" s="226"/>
      <c r="W63" s="226"/>
      <c r="X63" s="278"/>
      <c r="Y63" s="278"/>
      <c r="Z63" s="278"/>
      <c r="AA63" s="226"/>
      <c r="AB63" s="278"/>
      <c r="AC63" s="278"/>
      <c r="AD63" s="278"/>
      <c r="AE63" s="226"/>
    </row>
    <row r="64" spans="1:31" s="165" customFormat="1" ht="15" customHeight="1" x14ac:dyDescent="0.25">
      <c r="E64" s="257"/>
      <c r="H64" s="278"/>
      <c r="I64" s="226"/>
      <c r="J64" s="278"/>
      <c r="K64" s="226"/>
      <c r="L64" s="278"/>
      <c r="M64" s="226"/>
      <c r="N64" s="226"/>
      <c r="O64" s="226"/>
      <c r="P64" s="278"/>
      <c r="Q64" s="278"/>
      <c r="R64" s="278"/>
      <c r="S64" s="226"/>
      <c r="T64" s="278"/>
      <c r="U64" s="226"/>
      <c r="V64" s="226"/>
      <c r="W64" s="226"/>
      <c r="X64" s="278"/>
      <c r="Y64" s="278"/>
      <c r="Z64" s="278"/>
      <c r="AA64" s="226"/>
      <c r="AB64" s="278"/>
      <c r="AC64" s="278"/>
      <c r="AD64" s="278"/>
      <c r="AE64" s="226"/>
    </row>
    <row r="65" spans="1:31" s="165" customFormat="1" ht="15" customHeight="1" x14ac:dyDescent="0.25">
      <c r="E65" s="257"/>
      <c r="H65" s="278"/>
      <c r="I65" s="226"/>
      <c r="J65" s="278"/>
      <c r="K65" s="226"/>
      <c r="L65" s="278"/>
      <c r="M65" s="226"/>
      <c r="N65" s="226"/>
      <c r="O65" s="226"/>
      <c r="P65" s="278"/>
      <c r="Q65" s="278"/>
      <c r="R65" s="278"/>
      <c r="S65" s="226"/>
      <c r="T65" s="278"/>
      <c r="U65" s="226"/>
      <c r="V65" s="226"/>
      <c r="W65" s="226"/>
      <c r="X65" s="278"/>
      <c r="Y65" s="278"/>
      <c r="Z65" s="278"/>
      <c r="AA65" s="226"/>
      <c r="AB65" s="278"/>
      <c r="AC65" s="278"/>
      <c r="AD65" s="278"/>
      <c r="AE65" s="226"/>
    </row>
    <row r="66" spans="1:31" s="165" customFormat="1" ht="15" customHeight="1" x14ac:dyDescent="0.25">
      <c r="E66" s="257"/>
      <c r="H66" s="278"/>
      <c r="I66" s="226"/>
      <c r="J66" s="278"/>
      <c r="K66" s="226"/>
      <c r="L66" s="278"/>
      <c r="M66" s="226"/>
      <c r="N66" s="226"/>
      <c r="O66" s="226"/>
      <c r="P66" s="278"/>
      <c r="Q66" s="278"/>
      <c r="R66" s="278"/>
      <c r="S66" s="226"/>
      <c r="T66" s="278"/>
      <c r="U66" s="226"/>
      <c r="V66" s="226"/>
      <c r="W66" s="226"/>
      <c r="X66" s="278"/>
      <c r="Y66" s="278"/>
      <c r="Z66" s="278"/>
      <c r="AA66" s="226"/>
      <c r="AB66" s="278"/>
      <c r="AC66" s="278"/>
      <c r="AD66" s="278"/>
      <c r="AE66" s="226"/>
    </row>
    <row r="67" spans="1:31" s="165" customFormat="1" ht="15" customHeight="1" x14ac:dyDescent="0.25">
      <c r="E67" s="257"/>
      <c r="H67" s="278"/>
      <c r="I67" s="226"/>
      <c r="J67" s="278"/>
      <c r="K67" s="226"/>
      <c r="L67" s="278"/>
      <c r="M67" s="226"/>
      <c r="N67" s="226"/>
      <c r="O67" s="226"/>
      <c r="P67" s="278"/>
      <c r="Q67" s="278"/>
      <c r="R67" s="278"/>
      <c r="S67" s="226"/>
      <c r="T67" s="278"/>
      <c r="U67" s="226"/>
      <c r="V67" s="226"/>
      <c r="W67" s="226"/>
      <c r="X67" s="278"/>
      <c r="Y67" s="278"/>
      <c r="Z67" s="278"/>
      <c r="AA67" s="226"/>
      <c r="AB67" s="278"/>
      <c r="AC67" s="278"/>
      <c r="AD67" s="278"/>
      <c r="AE67" s="226"/>
    </row>
    <row r="68" spans="1:31" s="165" customFormat="1" ht="15" customHeight="1" x14ac:dyDescent="0.25">
      <c r="E68" s="257"/>
      <c r="H68" s="278"/>
      <c r="I68" s="226"/>
      <c r="J68" s="278"/>
      <c r="K68" s="226"/>
      <c r="L68" s="278"/>
      <c r="M68" s="226"/>
      <c r="N68" s="226"/>
      <c r="O68" s="226"/>
      <c r="P68" s="278"/>
      <c r="Q68" s="278"/>
      <c r="R68" s="278"/>
      <c r="S68" s="226"/>
      <c r="T68" s="278"/>
      <c r="U68" s="226"/>
      <c r="V68" s="226"/>
      <c r="W68" s="226"/>
      <c r="X68" s="278"/>
      <c r="Y68" s="278"/>
      <c r="Z68" s="278"/>
      <c r="AA68" s="226"/>
      <c r="AB68" s="278"/>
      <c r="AC68" s="278"/>
      <c r="AD68" s="278"/>
      <c r="AE68" s="226"/>
    </row>
    <row r="69" spans="1:31" s="165" customFormat="1" ht="15" customHeight="1" x14ac:dyDescent="0.25">
      <c r="E69" s="257"/>
      <c r="H69" s="278"/>
      <c r="I69" s="226"/>
      <c r="J69" s="278"/>
      <c r="K69" s="226"/>
      <c r="L69" s="278"/>
      <c r="M69" s="226"/>
      <c r="N69" s="226"/>
      <c r="O69" s="226"/>
      <c r="P69" s="278"/>
      <c r="Q69" s="278"/>
      <c r="R69" s="278"/>
      <c r="S69" s="226"/>
      <c r="T69" s="278"/>
      <c r="U69" s="226"/>
      <c r="V69" s="226"/>
      <c r="W69" s="226"/>
      <c r="X69" s="278"/>
      <c r="Y69" s="278"/>
      <c r="Z69" s="278"/>
      <c r="AA69" s="226"/>
      <c r="AB69" s="278"/>
      <c r="AC69" s="278"/>
      <c r="AD69" s="278"/>
      <c r="AE69" s="226"/>
    </row>
    <row r="70" spans="1:31" s="165" customFormat="1" ht="15" customHeight="1" x14ac:dyDescent="0.25">
      <c r="E70" s="257"/>
      <c r="H70" s="278"/>
      <c r="I70" s="226"/>
      <c r="J70" s="278"/>
      <c r="K70" s="226"/>
      <c r="L70" s="278"/>
      <c r="M70" s="226"/>
      <c r="N70" s="226"/>
      <c r="O70" s="226"/>
      <c r="P70" s="278"/>
      <c r="Q70" s="278"/>
      <c r="R70" s="278"/>
      <c r="S70" s="226"/>
      <c r="T70" s="278"/>
      <c r="U70" s="226"/>
      <c r="V70" s="226"/>
      <c r="W70" s="226"/>
      <c r="X70" s="278"/>
      <c r="Y70" s="278"/>
      <c r="Z70" s="278"/>
      <c r="AA70" s="226"/>
      <c r="AB70" s="278"/>
      <c r="AC70" s="278"/>
      <c r="AD70" s="278"/>
      <c r="AE70" s="226"/>
    </row>
    <row r="71" spans="1:31" s="165" customFormat="1" ht="15" customHeight="1" x14ac:dyDescent="0.25">
      <c r="E71" s="257"/>
      <c r="H71" s="278"/>
      <c r="I71" s="226"/>
      <c r="J71" s="278"/>
      <c r="K71" s="226"/>
      <c r="L71" s="278"/>
      <c r="M71" s="226"/>
      <c r="N71" s="226"/>
      <c r="O71" s="226"/>
      <c r="P71" s="278"/>
      <c r="Q71" s="278"/>
      <c r="R71" s="278"/>
      <c r="S71" s="226"/>
      <c r="T71" s="278"/>
      <c r="U71" s="226"/>
      <c r="V71" s="226"/>
      <c r="W71" s="226"/>
      <c r="X71" s="278"/>
      <c r="Y71" s="278"/>
      <c r="Z71" s="278"/>
      <c r="AA71" s="226"/>
      <c r="AB71" s="278"/>
      <c r="AC71" s="278"/>
      <c r="AD71" s="278"/>
      <c r="AE71" s="226"/>
    </row>
    <row r="72" spans="1:31" s="165" customFormat="1" ht="15" customHeight="1" x14ac:dyDescent="0.25">
      <c r="E72" s="257"/>
      <c r="H72" s="278"/>
      <c r="I72" s="226"/>
      <c r="J72" s="278"/>
      <c r="K72" s="226"/>
      <c r="L72" s="278"/>
      <c r="M72" s="226"/>
      <c r="N72" s="226"/>
      <c r="O72" s="226"/>
      <c r="P72" s="278"/>
      <c r="Q72" s="278"/>
      <c r="R72" s="278"/>
      <c r="S72" s="226"/>
      <c r="T72" s="278"/>
      <c r="U72" s="226"/>
      <c r="V72" s="226"/>
      <c r="W72" s="226"/>
      <c r="X72" s="278"/>
      <c r="Y72" s="278"/>
      <c r="Z72" s="278"/>
      <c r="AA72" s="226"/>
      <c r="AB72" s="278"/>
      <c r="AC72" s="278"/>
      <c r="AD72" s="278"/>
      <c r="AE72" s="226"/>
    </row>
    <row r="73" spans="1:31" s="165" customFormat="1" ht="15" customHeight="1" x14ac:dyDescent="0.25">
      <c r="E73" s="257"/>
      <c r="H73" s="278"/>
      <c r="I73" s="226"/>
      <c r="J73" s="278"/>
      <c r="K73" s="226"/>
      <c r="L73" s="278"/>
      <c r="M73" s="226"/>
      <c r="N73" s="226"/>
      <c r="O73" s="226"/>
      <c r="P73" s="278"/>
      <c r="Q73" s="278"/>
      <c r="R73" s="278"/>
      <c r="S73" s="226"/>
      <c r="T73" s="278"/>
      <c r="U73" s="226"/>
      <c r="V73" s="226"/>
      <c r="W73" s="226"/>
      <c r="X73" s="278"/>
      <c r="Y73" s="278"/>
      <c r="Z73" s="278"/>
      <c r="AA73" s="226"/>
      <c r="AB73" s="278"/>
      <c r="AC73" s="278"/>
      <c r="AD73" s="278"/>
      <c r="AE73" s="226"/>
    </row>
    <row r="74" spans="1:31" s="165" customFormat="1" ht="15" customHeight="1" x14ac:dyDescent="0.25">
      <c r="E74" s="257"/>
      <c r="H74" s="278"/>
      <c r="I74" s="226"/>
      <c r="J74" s="278"/>
      <c r="K74" s="226"/>
      <c r="L74" s="278"/>
      <c r="M74" s="226"/>
      <c r="N74" s="226"/>
      <c r="O74" s="226"/>
      <c r="P74" s="278"/>
      <c r="Q74" s="278"/>
      <c r="R74" s="278"/>
      <c r="S74" s="226"/>
      <c r="T74" s="278"/>
      <c r="U74" s="226"/>
      <c r="V74" s="226"/>
      <c r="W74" s="226"/>
      <c r="X74" s="278"/>
      <c r="Y74" s="278"/>
      <c r="Z74" s="278"/>
      <c r="AA74" s="226"/>
      <c r="AB74" s="278"/>
      <c r="AC74" s="278"/>
      <c r="AD74" s="278"/>
      <c r="AE74" s="226"/>
    </row>
    <row r="75" spans="1:31" s="251" customFormat="1" ht="20.100000000000001" customHeight="1" x14ac:dyDescent="0.25">
      <c r="A75" s="165"/>
      <c r="B75" s="165"/>
      <c r="C75" s="165"/>
      <c r="D75" s="165"/>
      <c r="E75" s="257"/>
      <c r="F75" s="165"/>
      <c r="G75" s="165"/>
      <c r="H75" s="278"/>
      <c r="I75" s="226"/>
      <c r="J75" s="278"/>
      <c r="K75" s="226"/>
      <c r="L75" s="278"/>
      <c r="M75" s="226"/>
      <c r="N75" s="226"/>
      <c r="O75" s="226"/>
      <c r="P75" s="278"/>
      <c r="Q75" s="278"/>
      <c r="R75" s="278"/>
      <c r="S75" s="226"/>
      <c r="T75" s="278"/>
      <c r="U75" s="226"/>
      <c r="V75" s="226"/>
      <c r="W75" s="226"/>
      <c r="X75" s="278"/>
      <c r="Y75" s="278"/>
      <c r="Z75" s="278"/>
      <c r="AA75" s="226"/>
      <c r="AB75" s="278"/>
      <c r="AC75" s="278"/>
      <c r="AD75" s="278"/>
      <c r="AE75" s="226"/>
    </row>
    <row r="76" spans="1:31" s="165" customFormat="1" ht="15" customHeight="1" x14ac:dyDescent="0.25">
      <c r="E76" s="257"/>
      <c r="H76" s="278"/>
      <c r="I76" s="226"/>
      <c r="J76" s="278"/>
      <c r="K76" s="226"/>
      <c r="L76" s="278"/>
      <c r="M76" s="226"/>
      <c r="N76" s="226"/>
      <c r="O76" s="226"/>
      <c r="P76" s="278"/>
      <c r="Q76" s="278"/>
      <c r="R76" s="278"/>
      <c r="S76" s="226"/>
      <c r="T76" s="278"/>
      <c r="U76" s="226"/>
      <c r="V76" s="226"/>
      <c r="W76" s="226"/>
      <c r="X76" s="278"/>
      <c r="Y76" s="278"/>
      <c r="Z76" s="278"/>
      <c r="AA76" s="226"/>
      <c r="AB76" s="278"/>
      <c r="AC76" s="278"/>
      <c r="AD76" s="278"/>
      <c r="AE76" s="226"/>
    </row>
    <row r="77" spans="1:31" s="165" customFormat="1" ht="15" customHeight="1" x14ac:dyDescent="0.25">
      <c r="E77" s="257"/>
      <c r="H77" s="278"/>
      <c r="I77" s="226"/>
      <c r="J77" s="278"/>
      <c r="K77" s="226"/>
      <c r="L77" s="278"/>
      <c r="M77" s="226"/>
      <c r="N77" s="226"/>
      <c r="O77" s="226"/>
      <c r="P77" s="278"/>
      <c r="Q77" s="278"/>
      <c r="R77" s="278"/>
      <c r="S77" s="226"/>
      <c r="T77" s="278"/>
      <c r="U77" s="226"/>
      <c r="V77" s="226"/>
      <c r="W77" s="226"/>
      <c r="X77" s="278"/>
      <c r="Y77" s="278"/>
      <c r="Z77" s="278"/>
      <c r="AA77" s="226"/>
      <c r="AB77" s="278"/>
      <c r="AC77" s="278"/>
      <c r="AD77" s="278"/>
      <c r="AE77" s="226"/>
    </row>
    <row r="78" spans="1:31" s="165" customFormat="1" ht="15" customHeight="1" x14ac:dyDescent="0.25">
      <c r="E78" s="257"/>
      <c r="H78" s="278"/>
      <c r="I78" s="226"/>
      <c r="J78" s="278"/>
      <c r="K78" s="226"/>
      <c r="L78" s="278"/>
      <c r="M78" s="226"/>
      <c r="N78" s="226"/>
      <c r="O78" s="226"/>
      <c r="P78" s="278"/>
      <c r="Q78" s="278"/>
      <c r="R78" s="278"/>
      <c r="S78" s="226"/>
      <c r="T78" s="278"/>
      <c r="U78" s="226"/>
      <c r="V78" s="226"/>
      <c r="W78" s="226"/>
      <c r="X78" s="278"/>
      <c r="Y78" s="278"/>
      <c r="Z78" s="278"/>
      <c r="AA78" s="226"/>
      <c r="AB78" s="278"/>
      <c r="AC78" s="278"/>
      <c r="AD78" s="278"/>
      <c r="AE78" s="226"/>
    </row>
    <row r="79" spans="1:31" s="165" customFormat="1" ht="15" customHeight="1" x14ac:dyDescent="0.25">
      <c r="E79" s="257"/>
      <c r="H79" s="278"/>
      <c r="I79" s="226"/>
      <c r="J79" s="278"/>
      <c r="K79" s="226"/>
      <c r="L79" s="278"/>
      <c r="M79" s="226"/>
      <c r="N79" s="226"/>
      <c r="O79" s="226"/>
      <c r="P79" s="278"/>
      <c r="Q79" s="278"/>
      <c r="R79" s="278"/>
      <c r="S79" s="226"/>
      <c r="T79" s="278"/>
      <c r="U79" s="226"/>
      <c r="V79" s="226"/>
      <c r="W79" s="226"/>
      <c r="X79" s="278"/>
      <c r="Y79" s="278"/>
      <c r="Z79" s="278"/>
      <c r="AA79" s="226"/>
      <c r="AB79" s="278"/>
      <c r="AC79" s="278"/>
      <c r="AD79" s="278"/>
      <c r="AE79" s="226"/>
    </row>
    <row r="80" spans="1:31" s="165" customFormat="1" ht="15" customHeight="1" x14ac:dyDescent="0.25">
      <c r="E80" s="257"/>
      <c r="H80" s="278"/>
      <c r="I80" s="226"/>
      <c r="J80" s="278"/>
      <c r="K80" s="226"/>
      <c r="L80" s="278"/>
      <c r="M80" s="226"/>
      <c r="N80" s="226"/>
      <c r="O80" s="226"/>
      <c r="P80" s="278"/>
      <c r="Q80" s="278"/>
      <c r="R80" s="278"/>
      <c r="S80" s="226"/>
      <c r="T80" s="278"/>
      <c r="U80" s="226"/>
      <c r="V80" s="226"/>
      <c r="W80" s="226"/>
      <c r="X80" s="278"/>
      <c r="Y80" s="278"/>
      <c r="Z80" s="278"/>
      <c r="AA80" s="226"/>
      <c r="AB80" s="278"/>
      <c r="AC80" s="278"/>
      <c r="AD80" s="278"/>
      <c r="AE80" s="226"/>
    </row>
    <row r="81" spans="1:31" s="165" customFormat="1" ht="15" customHeight="1" x14ac:dyDescent="0.25">
      <c r="E81" s="257"/>
      <c r="H81" s="278"/>
      <c r="I81" s="226"/>
      <c r="J81" s="278"/>
      <c r="K81" s="226"/>
      <c r="L81" s="278"/>
      <c r="M81" s="226"/>
      <c r="N81" s="226"/>
      <c r="O81" s="226"/>
      <c r="P81" s="278"/>
      <c r="Q81" s="278"/>
      <c r="R81" s="278"/>
      <c r="S81" s="226"/>
      <c r="T81" s="278"/>
      <c r="U81" s="226"/>
      <c r="V81" s="226"/>
      <c r="W81" s="226"/>
      <c r="X81" s="278"/>
      <c r="Y81" s="278"/>
      <c r="Z81" s="278"/>
      <c r="AA81" s="226"/>
      <c r="AB81" s="278"/>
      <c r="AC81" s="278"/>
      <c r="AD81" s="278"/>
      <c r="AE81" s="226"/>
    </row>
    <row r="82" spans="1:31" s="165" customFormat="1" ht="15" customHeight="1" x14ac:dyDescent="0.25">
      <c r="E82" s="257"/>
      <c r="H82" s="278"/>
      <c r="I82" s="226"/>
      <c r="J82" s="278"/>
      <c r="K82" s="226"/>
      <c r="L82" s="278"/>
      <c r="M82" s="226"/>
      <c r="N82" s="226"/>
      <c r="O82" s="226"/>
      <c r="P82" s="278"/>
      <c r="Q82" s="278"/>
      <c r="R82" s="278"/>
      <c r="S82" s="226"/>
      <c r="T82" s="278"/>
      <c r="U82" s="226"/>
      <c r="V82" s="226"/>
      <c r="W82" s="226"/>
      <c r="X82" s="278"/>
      <c r="Y82" s="278"/>
      <c r="Z82" s="278"/>
      <c r="AA82" s="226"/>
      <c r="AB82" s="278"/>
      <c r="AC82" s="278"/>
      <c r="AD82" s="278"/>
      <c r="AE82" s="226"/>
    </row>
    <row r="83" spans="1:31" s="165" customFormat="1" ht="15" customHeight="1" x14ac:dyDescent="0.25">
      <c r="E83" s="257"/>
      <c r="H83" s="278"/>
      <c r="I83" s="226"/>
      <c r="J83" s="278"/>
      <c r="K83" s="226"/>
      <c r="L83" s="278"/>
      <c r="M83" s="226"/>
      <c r="N83" s="226"/>
      <c r="O83" s="226"/>
      <c r="P83" s="278"/>
      <c r="Q83" s="278"/>
      <c r="R83" s="278"/>
      <c r="S83" s="226"/>
      <c r="T83" s="278"/>
      <c r="U83" s="226"/>
      <c r="V83" s="226"/>
      <c r="W83" s="226"/>
      <c r="X83" s="278"/>
      <c r="Y83" s="278"/>
      <c r="Z83" s="278"/>
      <c r="AA83" s="226"/>
      <c r="AB83" s="278"/>
      <c r="AC83" s="278"/>
      <c r="AD83" s="278"/>
      <c r="AE83" s="226"/>
    </row>
    <row r="84" spans="1:31" s="165" customFormat="1" ht="15" customHeight="1" x14ac:dyDescent="0.25">
      <c r="E84" s="257"/>
      <c r="H84" s="278"/>
      <c r="I84" s="226"/>
      <c r="J84" s="278"/>
      <c r="K84" s="226"/>
      <c r="L84" s="278"/>
      <c r="M84" s="226"/>
      <c r="N84" s="226"/>
      <c r="O84" s="226"/>
      <c r="P84" s="278"/>
      <c r="Q84" s="278"/>
      <c r="R84" s="278"/>
      <c r="S84" s="226"/>
      <c r="T84" s="278"/>
      <c r="U84" s="226"/>
      <c r="V84" s="226"/>
      <c r="W84" s="226"/>
      <c r="X84" s="278"/>
      <c r="Y84" s="278"/>
      <c r="Z84" s="278"/>
      <c r="AA84" s="226"/>
      <c r="AB84" s="278"/>
      <c r="AC84" s="278"/>
      <c r="AD84" s="278"/>
      <c r="AE84" s="226"/>
    </row>
    <row r="85" spans="1:31" s="165" customFormat="1" ht="15" customHeight="1" x14ac:dyDescent="0.25">
      <c r="E85" s="257"/>
      <c r="H85" s="278"/>
      <c r="I85" s="226"/>
      <c r="J85" s="278"/>
      <c r="K85" s="226"/>
      <c r="L85" s="278"/>
      <c r="M85" s="226"/>
      <c r="N85" s="226"/>
      <c r="O85" s="226"/>
      <c r="P85" s="278"/>
      <c r="Q85" s="278"/>
      <c r="R85" s="278"/>
      <c r="S85" s="226"/>
      <c r="T85" s="278"/>
      <c r="U85" s="226"/>
      <c r="V85" s="226"/>
      <c r="W85" s="226"/>
      <c r="X85" s="278"/>
      <c r="Y85" s="278"/>
      <c r="Z85" s="278"/>
      <c r="AA85" s="226"/>
      <c r="AB85" s="278"/>
      <c r="AC85" s="278"/>
      <c r="AD85" s="278"/>
      <c r="AE85" s="226"/>
    </row>
    <row r="86" spans="1:31" s="165" customFormat="1" ht="15" customHeight="1" x14ac:dyDescent="0.25">
      <c r="E86" s="257"/>
      <c r="H86" s="278"/>
      <c r="I86" s="226"/>
      <c r="J86" s="278"/>
      <c r="K86" s="226"/>
      <c r="L86" s="278"/>
      <c r="M86" s="226"/>
      <c r="N86" s="226"/>
      <c r="O86" s="226"/>
      <c r="P86" s="278"/>
      <c r="Q86" s="278"/>
      <c r="R86" s="278"/>
      <c r="S86" s="226"/>
      <c r="T86" s="278"/>
      <c r="U86" s="226"/>
      <c r="V86" s="226"/>
      <c r="W86" s="226"/>
      <c r="X86" s="278"/>
      <c r="Y86" s="278"/>
      <c r="Z86" s="278"/>
      <c r="AA86" s="226"/>
      <c r="AB86" s="278"/>
      <c r="AC86" s="278"/>
      <c r="AD86" s="278"/>
      <c r="AE86" s="226"/>
    </row>
    <row r="87" spans="1:31" s="165" customFormat="1" ht="15" customHeight="1" x14ac:dyDescent="0.25">
      <c r="E87" s="257"/>
      <c r="H87" s="278"/>
      <c r="I87" s="226"/>
      <c r="J87" s="278"/>
      <c r="K87" s="226"/>
      <c r="L87" s="278"/>
      <c r="M87" s="226"/>
      <c r="N87" s="226"/>
      <c r="O87" s="226"/>
      <c r="P87" s="278"/>
      <c r="Q87" s="278"/>
      <c r="R87" s="278"/>
      <c r="S87" s="226"/>
      <c r="T87" s="278"/>
      <c r="U87" s="226"/>
      <c r="V87" s="226"/>
      <c r="W87" s="226"/>
      <c r="X87" s="278"/>
      <c r="Y87" s="278"/>
      <c r="Z87" s="278"/>
      <c r="AA87" s="226"/>
      <c r="AB87" s="278"/>
      <c r="AC87" s="278"/>
      <c r="AD87" s="278"/>
      <c r="AE87" s="226"/>
    </row>
    <row r="88" spans="1:31" s="251" customFormat="1" ht="20.100000000000001" customHeight="1" x14ac:dyDescent="0.25">
      <c r="A88" s="165"/>
      <c r="B88" s="165"/>
      <c r="C88" s="165"/>
      <c r="D88" s="165"/>
      <c r="E88" s="257"/>
      <c r="F88" s="165"/>
      <c r="G88" s="165"/>
      <c r="H88" s="278"/>
      <c r="I88" s="226"/>
      <c r="J88" s="278"/>
      <c r="K88" s="226"/>
      <c r="L88" s="278"/>
      <c r="M88" s="226"/>
      <c r="N88" s="226"/>
      <c r="O88" s="226"/>
      <c r="P88" s="278"/>
      <c r="Q88" s="278"/>
      <c r="R88" s="278"/>
      <c r="S88" s="226"/>
      <c r="T88" s="278"/>
      <c r="U88" s="226"/>
      <c r="V88" s="226"/>
      <c r="W88" s="226"/>
      <c r="X88" s="278"/>
      <c r="Y88" s="278"/>
      <c r="Z88" s="278"/>
      <c r="AA88" s="226"/>
      <c r="AB88" s="278"/>
      <c r="AC88" s="278"/>
      <c r="AD88" s="278"/>
      <c r="AE88" s="226"/>
    </row>
    <row r="89" spans="1:31" s="165" customFormat="1" x14ac:dyDescent="0.25">
      <c r="E89" s="257"/>
      <c r="H89" s="278"/>
      <c r="I89" s="226"/>
      <c r="J89" s="278"/>
      <c r="K89" s="226"/>
      <c r="L89" s="278"/>
      <c r="M89" s="226"/>
      <c r="N89" s="226"/>
      <c r="O89" s="226"/>
      <c r="P89" s="278"/>
      <c r="Q89" s="278"/>
      <c r="R89" s="278"/>
      <c r="S89" s="226"/>
      <c r="T89" s="278"/>
      <c r="U89" s="226"/>
      <c r="V89" s="226"/>
      <c r="W89" s="226"/>
      <c r="X89" s="278"/>
      <c r="Y89" s="278"/>
      <c r="Z89" s="278"/>
      <c r="AA89" s="226"/>
      <c r="AB89" s="278"/>
      <c r="AC89" s="278"/>
      <c r="AD89" s="278"/>
      <c r="AE89" s="226"/>
    </row>
    <row r="90" spans="1:31" s="165" customFormat="1" x14ac:dyDescent="0.25">
      <c r="E90" s="257"/>
      <c r="H90" s="278"/>
      <c r="I90" s="226"/>
      <c r="J90" s="278"/>
      <c r="K90" s="226"/>
      <c r="L90" s="278"/>
      <c r="M90" s="226"/>
      <c r="N90" s="226"/>
      <c r="O90" s="226"/>
      <c r="P90" s="278"/>
      <c r="Q90" s="278"/>
      <c r="R90" s="278"/>
      <c r="S90" s="226"/>
      <c r="T90" s="278"/>
      <c r="U90" s="226"/>
      <c r="V90" s="226"/>
      <c r="W90" s="226"/>
      <c r="X90" s="278"/>
      <c r="Y90" s="278"/>
      <c r="Z90" s="278"/>
      <c r="AA90" s="226"/>
      <c r="AB90" s="278"/>
      <c r="AC90" s="278"/>
      <c r="AD90" s="278"/>
      <c r="AE90" s="226"/>
    </row>
    <row r="91" spans="1:31" s="165" customFormat="1" x14ac:dyDescent="0.25">
      <c r="E91" s="257"/>
      <c r="H91" s="278"/>
      <c r="I91" s="226"/>
      <c r="J91" s="278"/>
      <c r="K91" s="226"/>
      <c r="L91" s="278"/>
      <c r="M91" s="226"/>
      <c r="N91" s="226"/>
      <c r="O91" s="226"/>
      <c r="P91" s="278"/>
      <c r="Q91" s="278"/>
      <c r="R91" s="278"/>
      <c r="S91" s="226"/>
      <c r="T91" s="278"/>
      <c r="U91" s="226"/>
      <c r="V91" s="226"/>
      <c r="W91" s="226"/>
      <c r="X91" s="278"/>
      <c r="Y91" s="278"/>
      <c r="Z91" s="278"/>
      <c r="AA91" s="226"/>
      <c r="AB91" s="278"/>
      <c r="AC91" s="278"/>
      <c r="AD91" s="278"/>
      <c r="AE91" s="226"/>
    </row>
    <row r="92" spans="1:31" s="165" customFormat="1" x14ac:dyDescent="0.25">
      <c r="E92" s="257"/>
      <c r="H92" s="278"/>
      <c r="I92" s="226"/>
      <c r="J92" s="278"/>
      <c r="K92" s="226"/>
      <c r="L92" s="278"/>
      <c r="M92" s="226"/>
      <c r="N92" s="226"/>
      <c r="O92" s="226"/>
      <c r="P92" s="278"/>
      <c r="Q92" s="278"/>
      <c r="R92" s="278"/>
      <c r="S92" s="226"/>
      <c r="T92" s="278"/>
      <c r="U92" s="226"/>
      <c r="V92" s="226"/>
      <c r="W92" s="226"/>
      <c r="X92" s="278"/>
      <c r="Y92" s="278"/>
      <c r="Z92" s="278"/>
      <c r="AA92" s="226"/>
      <c r="AB92" s="278"/>
      <c r="AC92" s="278"/>
      <c r="AD92" s="278"/>
      <c r="AE92" s="226"/>
    </row>
    <row r="93" spans="1:31" s="165" customFormat="1" x14ac:dyDescent="0.25">
      <c r="E93" s="257"/>
      <c r="H93" s="278"/>
      <c r="I93" s="226"/>
      <c r="J93" s="278"/>
      <c r="K93" s="226"/>
      <c r="L93" s="278"/>
      <c r="M93" s="226"/>
      <c r="N93" s="226"/>
      <c r="O93" s="226"/>
      <c r="P93" s="278"/>
      <c r="Q93" s="278"/>
      <c r="R93" s="278"/>
      <c r="S93" s="226"/>
      <c r="T93" s="278"/>
      <c r="U93" s="226"/>
      <c r="V93" s="226"/>
      <c r="W93" s="226"/>
      <c r="X93" s="278"/>
      <c r="Y93" s="278"/>
      <c r="Z93" s="278"/>
      <c r="AA93" s="226"/>
      <c r="AB93" s="278"/>
      <c r="AC93" s="278"/>
      <c r="AD93" s="278"/>
      <c r="AE93" s="226"/>
    </row>
    <row r="94" spans="1:31" s="165" customFormat="1" x14ac:dyDescent="0.25">
      <c r="E94" s="257"/>
      <c r="H94" s="278"/>
      <c r="I94" s="226"/>
      <c r="J94" s="278"/>
      <c r="K94" s="226"/>
      <c r="L94" s="278"/>
      <c r="M94" s="226"/>
      <c r="N94" s="226"/>
      <c r="O94" s="226"/>
      <c r="P94" s="278"/>
      <c r="Q94" s="278"/>
      <c r="R94" s="278"/>
      <c r="S94" s="226"/>
      <c r="T94" s="278"/>
      <c r="U94" s="226"/>
      <c r="V94" s="226"/>
      <c r="W94" s="226"/>
      <c r="X94" s="278"/>
      <c r="Y94" s="278"/>
      <c r="Z94" s="278"/>
      <c r="AA94" s="226"/>
      <c r="AB94" s="278"/>
      <c r="AC94" s="278"/>
      <c r="AD94" s="278"/>
      <c r="AE94" s="226"/>
    </row>
    <row r="95" spans="1:31" s="165" customFormat="1" x14ac:dyDescent="0.25">
      <c r="E95" s="257"/>
      <c r="H95" s="278"/>
      <c r="I95" s="226"/>
      <c r="J95" s="278"/>
      <c r="K95" s="226"/>
      <c r="L95" s="278"/>
      <c r="M95" s="226"/>
      <c r="N95" s="226"/>
      <c r="O95" s="226"/>
      <c r="P95" s="278"/>
      <c r="Q95" s="278"/>
      <c r="R95" s="278"/>
      <c r="S95" s="226"/>
      <c r="T95" s="278"/>
      <c r="U95" s="226"/>
      <c r="V95" s="226"/>
      <c r="W95" s="226"/>
      <c r="X95" s="278"/>
      <c r="Y95" s="278"/>
      <c r="Z95" s="278"/>
      <c r="AA95" s="226"/>
      <c r="AB95" s="278"/>
      <c r="AC95" s="278"/>
      <c r="AD95" s="278"/>
      <c r="AE95" s="226"/>
    </row>
    <row r="96" spans="1:31" s="165" customFormat="1" x14ac:dyDescent="0.25">
      <c r="E96" s="257"/>
      <c r="H96" s="278"/>
      <c r="I96" s="226"/>
      <c r="J96" s="278"/>
      <c r="K96" s="226"/>
      <c r="L96" s="278"/>
      <c r="M96" s="226"/>
      <c r="N96" s="226"/>
      <c r="O96" s="226"/>
      <c r="P96" s="278"/>
      <c r="Q96" s="278"/>
      <c r="R96" s="278"/>
      <c r="S96" s="226"/>
      <c r="T96" s="278"/>
      <c r="U96" s="226"/>
      <c r="V96" s="226"/>
      <c r="W96" s="226"/>
      <c r="X96" s="278"/>
      <c r="Y96" s="278"/>
      <c r="Z96" s="278"/>
      <c r="AA96" s="226"/>
      <c r="AB96" s="278"/>
      <c r="AC96" s="278"/>
      <c r="AD96" s="278"/>
      <c r="AE96" s="226"/>
    </row>
    <row r="97" spans="5:31" s="165" customFormat="1" x14ac:dyDescent="0.25">
      <c r="E97" s="257"/>
      <c r="H97" s="278"/>
      <c r="I97" s="226"/>
      <c r="J97" s="278"/>
      <c r="K97" s="226"/>
      <c r="L97" s="278"/>
      <c r="M97" s="226"/>
      <c r="N97" s="226"/>
      <c r="O97" s="226"/>
      <c r="P97" s="278"/>
      <c r="Q97" s="278"/>
      <c r="R97" s="278"/>
      <c r="S97" s="226"/>
      <c r="T97" s="278"/>
      <c r="U97" s="226"/>
      <c r="V97" s="226"/>
      <c r="W97" s="226"/>
      <c r="X97" s="278"/>
      <c r="Y97" s="278"/>
      <c r="Z97" s="278"/>
      <c r="AA97" s="226"/>
      <c r="AB97" s="278"/>
      <c r="AC97" s="278"/>
      <c r="AD97" s="278"/>
      <c r="AE97" s="226"/>
    </row>
    <row r="98" spans="5:31" s="165" customFormat="1" x14ac:dyDescent="0.25">
      <c r="E98" s="257"/>
      <c r="H98" s="278"/>
      <c r="I98" s="226"/>
      <c r="J98" s="278"/>
      <c r="K98" s="226"/>
      <c r="L98" s="278"/>
      <c r="M98" s="226"/>
      <c r="N98" s="226"/>
      <c r="O98" s="226"/>
      <c r="P98" s="278"/>
      <c r="Q98" s="278"/>
      <c r="R98" s="278"/>
      <c r="S98" s="226"/>
      <c r="T98" s="278"/>
      <c r="U98" s="226"/>
      <c r="V98" s="226"/>
      <c r="W98" s="226"/>
      <c r="X98" s="278"/>
      <c r="Y98" s="278"/>
      <c r="Z98" s="278"/>
      <c r="AA98" s="226"/>
      <c r="AB98" s="278"/>
      <c r="AC98" s="278"/>
      <c r="AD98" s="278"/>
      <c r="AE98" s="226"/>
    </row>
    <row r="99" spans="5:31" s="165" customFormat="1" x14ac:dyDescent="0.25">
      <c r="E99" s="257"/>
      <c r="H99" s="278"/>
      <c r="I99" s="226"/>
      <c r="J99" s="278"/>
      <c r="K99" s="226"/>
      <c r="L99" s="278"/>
      <c r="M99" s="226"/>
      <c r="N99" s="226"/>
      <c r="O99" s="226"/>
      <c r="P99" s="278"/>
      <c r="Q99" s="278"/>
      <c r="R99" s="278"/>
      <c r="S99" s="226"/>
      <c r="T99" s="278"/>
      <c r="U99" s="226"/>
      <c r="V99" s="226"/>
      <c r="W99" s="226"/>
      <c r="X99" s="278"/>
      <c r="Y99" s="278"/>
      <c r="Z99" s="278"/>
      <c r="AA99" s="226"/>
      <c r="AB99" s="278"/>
      <c r="AC99" s="278"/>
      <c r="AD99" s="278"/>
      <c r="AE99" s="226"/>
    </row>
    <row r="100" spans="5:31" s="165" customFormat="1" x14ac:dyDescent="0.25">
      <c r="E100" s="257"/>
      <c r="H100" s="278"/>
      <c r="I100" s="226"/>
      <c r="J100" s="278"/>
      <c r="K100" s="226"/>
      <c r="L100" s="278"/>
      <c r="M100" s="226"/>
      <c r="N100" s="226"/>
      <c r="O100" s="226"/>
      <c r="P100" s="278"/>
      <c r="Q100" s="278"/>
      <c r="R100" s="278"/>
      <c r="S100" s="226"/>
      <c r="T100" s="278"/>
      <c r="U100" s="226"/>
      <c r="V100" s="226"/>
      <c r="W100" s="226"/>
      <c r="X100" s="278"/>
      <c r="Y100" s="278"/>
      <c r="Z100" s="278"/>
      <c r="AA100" s="226"/>
      <c r="AB100" s="278"/>
      <c r="AC100" s="278"/>
      <c r="AD100" s="278"/>
      <c r="AE100" s="226"/>
    </row>
    <row r="101" spans="5:31" s="165" customFormat="1" x14ac:dyDescent="0.25">
      <c r="E101" s="257"/>
      <c r="H101" s="278"/>
      <c r="I101" s="226"/>
      <c r="J101" s="278"/>
      <c r="K101" s="226"/>
      <c r="L101" s="278"/>
      <c r="M101" s="226"/>
      <c r="N101" s="226"/>
      <c r="O101" s="226"/>
      <c r="P101" s="278"/>
      <c r="Q101" s="278"/>
      <c r="R101" s="278"/>
      <c r="S101" s="226"/>
      <c r="T101" s="278"/>
      <c r="U101" s="226"/>
      <c r="V101" s="226"/>
      <c r="W101" s="226"/>
      <c r="X101" s="278"/>
      <c r="Y101" s="278"/>
      <c r="Z101" s="278"/>
      <c r="AA101" s="226"/>
      <c r="AB101" s="278"/>
      <c r="AC101" s="278"/>
      <c r="AD101" s="278"/>
      <c r="AE101" s="226"/>
    </row>
    <row r="102" spans="5:31" s="165" customFormat="1" x14ac:dyDescent="0.25">
      <c r="E102" s="257"/>
      <c r="H102" s="278"/>
      <c r="I102" s="226"/>
      <c r="J102" s="278"/>
      <c r="K102" s="226"/>
      <c r="L102" s="278"/>
      <c r="M102" s="226"/>
      <c r="N102" s="226"/>
      <c r="O102" s="226"/>
      <c r="P102" s="278"/>
      <c r="Q102" s="278"/>
      <c r="R102" s="278"/>
      <c r="S102" s="226"/>
      <c r="T102" s="278"/>
      <c r="U102" s="226"/>
      <c r="V102" s="226"/>
      <c r="W102" s="226"/>
      <c r="X102" s="278"/>
      <c r="Y102" s="278"/>
      <c r="Z102" s="278"/>
      <c r="AA102" s="226"/>
      <c r="AB102" s="278"/>
      <c r="AC102" s="278"/>
      <c r="AD102" s="278"/>
      <c r="AE102" s="226"/>
    </row>
    <row r="103" spans="5:31" s="165" customFormat="1" x14ac:dyDescent="0.25">
      <c r="E103" s="257"/>
      <c r="H103" s="278"/>
      <c r="I103" s="226"/>
      <c r="J103" s="278"/>
      <c r="K103" s="226"/>
      <c r="L103" s="278"/>
      <c r="M103" s="226"/>
      <c r="N103" s="226"/>
      <c r="O103" s="226"/>
      <c r="P103" s="278"/>
      <c r="Q103" s="278"/>
      <c r="R103" s="278"/>
      <c r="S103" s="226"/>
      <c r="T103" s="278"/>
      <c r="U103" s="226"/>
      <c r="V103" s="226"/>
      <c r="W103" s="226"/>
      <c r="X103" s="278"/>
      <c r="Y103" s="278"/>
      <c r="Z103" s="278"/>
      <c r="AA103" s="226"/>
      <c r="AB103" s="278"/>
      <c r="AC103" s="278"/>
      <c r="AD103" s="278"/>
      <c r="AE103" s="226"/>
    </row>
    <row r="104" spans="5:31" s="165" customFormat="1" x14ac:dyDescent="0.25">
      <c r="E104" s="257"/>
      <c r="H104" s="278"/>
      <c r="I104" s="226"/>
      <c r="J104" s="278"/>
      <c r="K104" s="226"/>
      <c r="L104" s="278"/>
      <c r="M104" s="226"/>
      <c r="N104" s="226"/>
      <c r="O104" s="226"/>
      <c r="P104" s="278"/>
      <c r="Q104" s="278"/>
      <c r="R104" s="278"/>
      <c r="S104" s="226"/>
      <c r="T104" s="278"/>
      <c r="U104" s="226"/>
      <c r="V104" s="226"/>
      <c r="W104" s="226"/>
      <c r="X104" s="278"/>
      <c r="Y104" s="278"/>
      <c r="Z104" s="278"/>
      <c r="AA104" s="226"/>
      <c r="AB104" s="278"/>
      <c r="AC104" s="278"/>
      <c r="AD104" s="278"/>
      <c r="AE104" s="226"/>
    </row>
    <row r="105" spans="5:31" s="165" customFormat="1" x14ac:dyDescent="0.25">
      <c r="E105" s="257"/>
      <c r="H105" s="278"/>
      <c r="I105" s="226"/>
      <c r="J105" s="278"/>
      <c r="K105" s="226"/>
      <c r="L105" s="278"/>
      <c r="M105" s="226"/>
      <c r="N105" s="226"/>
      <c r="O105" s="226"/>
      <c r="P105" s="278"/>
      <c r="Q105" s="278"/>
      <c r="R105" s="278"/>
      <c r="S105" s="226"/>
      <c r="T105" s="278"/>
      <c r="U105" s="226"/>
      <c r="V105" s="226"/>
      <c r="W105" s="226"/>
      <c r="X105" s="278"/>
      <c r="Y105" s="278"/>
      <c r="Z105" s="278"/>
      <c r="AA105" s="226"/>
      <c r="AB105" s="278"/>
      <c r="AC105" s="278"/>
      <c r="AD105" s="278"/>
      <c r="AE105" s="226"/>
    </row>
    <row r="106" spans="5:31" x14ac:dyDescent="0.15">
      <c r="H106" s="279"/>
      <c r="J106" s="279"/>
      <c r="L106" s="279"/>
      <c r="P106" s="279"/>
      <c r="Q106" s="279"/>
      <c r="R106" s="279"/>
      <c r="T106" s="279"/>
      <c r="X106" s="279"/>
      <c r="Y106" s="279"/>
      <c r="Z106" s="279"/>
      <c r="AB106" s="279"/>
      <c r="AC106" s="279"/>
      <c r="AD106" s="279"/>
    </row>
    <row r="107" spans="5:31" x14ac:dyDescent="0.15">
      <c r="H107" s="279"/>
      <c r="J107" s="279"/>
      <c r="L107" s="279"/>
      <c r="P107" s="279"/>
      <c r="Q107" s="279"/>
      <c r="R107" s="279"/>
      <c r="T107" s="279"/>
      <c r="X107" s="279"/>
      <c r="Y107" s="279"/>
      <c r="Z107" s="279"/>
      <c r="AB107" s="279"/>
      <c r="AC107" s="279"/>
      <c r="AD107" s="279"/>
    </row>
    <row r="108" spans="5:31" x14ac:dyDescent="0.15">
      <c r="H108" s="279"/>
      <c r="J108" s="279"/>
      <c r="L108" s="279"/>
      <c r="P108" s="279"/>
      <c r="Q108" s="279"/>
      <c r="R108" s="279"/>
      <c r="T108" s="279"/>
      <c r="X108" s="279"/>
      <c r="Y108" s="279"/>
      <c r="Z108" s="279"/>
      <c r="AB108" s="279"/>
      <c r="AC108" s="279"/>
      <c r="AD108" s="279"/>
    </row>
    <row r="109" spans="5:31" x14ac:dyDescent="0.15">
      <c r="H109" s="279"/>
      <c r="J109" s="279"/>
      <c r="L109" s="279"/>
      <c r="P109" s="279"/>
      <c r="Q109" s="279"/>
      <c r="R109" s="279"/>
      <c r="T109" s="279"/>
      <c r="X109" s="279"/>
      <c r="Y109" s="279"/>
      <c r="Z109" s="279"/>
      <c r="AB109" s="279"/>
      <c r="AC109" s="279"/>
      <c r="AD109" s="279"/>
    </row>
    <row r="110" spans="5:31" x14ac:dyDescent="0.15">
      <c r="H110" s="279"/>
      <c r="J110" s="279"/>
      <c r="L110" s="279"/>
      <c r="P110" s="279"/>
      <c r="Q110" s="279"/>
      <c r="R110" s="279"/>
      <c r="T110" s="279"/>
      <c r="X110" s="279"/>
      <c r="Y110" s="279"/>
      <c r="Z110" s="279"/>
      <c r="AB110" s="279"/>
      <c r="AC110" s="279"/>
      <c r="AD110" s="279"/>
    </row>
    <row r="111" spans="5:31" x14ac:dyDescent="0.15">
      <c r="H111" s="279"/>
      <c r="J111" s="279"/>
      <c r="L111" s="279"/>
      <c r="P111" s="279"/>
      <c r="Q111" s="279"/>
      <c r="R111" s="279"/>
      <c r="T111" s="279"/>
      <c r="X111" s="279"/>
      <c r="Y111" s="279"/>
      <c r="Z111" s="279"/>
      <c r="AB111" s="279"/>
      <c r="AC111" s="279"/>
      <c r="AD111" s="279"/>
    </row>
    <row r="112" spans="5:31" x14ac:dyDescent="0.15">
      <c r="H112" s="279"/>
      <c r="J112" s="279"/>
      <c r="L112" s="279"/>
      <c r="P112" s="279"/>
      <c r="Q112" s="279"/>
      <c r="R112" s="279"/>
      <c r="T112" s="279"/>
      <c r="X112" s="279"/>
      <c r="Y112" s="279"/>
      <c r="Z112" s="279"/>
      <c r="AB112" s="279"/>
      <c r="AC112" s="279"/>
      <c r="AD112" s="279"/>
    </row>
    <row r="113" spans="8:30" x14ac:dyDescent="0.15">
      <c r="H113" s="279"/>
      <c r="J113" s="279"/>
      <c r="L113" s="279"/>
      <c r="P113" s="279"/>
      <c r="Q113" s="279"/>
      <c r="R113" s="279"/>
      <c r="T113" s="279"/>
      <c r="X113" s="279"/>
      <c r="Y113" s="279"/>
      <c r="Z113" s="279"/>
      <c r="AB113" s="279"/>
      <c r="AC113" s="279"/>
      <c r="AD113" s="279"/>
    </row>
    <row r="114" spans="8:30" x14ac:dyDescent="0.15">
      <c r="H114" s="279"/>
      <c r="J114" s="279"/>
      <c r="L114" s="279"/>
      <c r="P114" s="279"/>
      <c r="Q114" s="279"/>
      <c r="R114" s="279"/>
      <c r="T114" s="279"/>
      <c r="X114" s="279"/>
      <c r="Y114" s="279"/>
      <c r="Z114" s="279"/>
      <c r="AB114" s="279"/>
      <c r="AC114" s="279"/>
      <c r="AD114" s="279"/>
    </row>
    <row r="115" spans="8:30" x14ac:dyDescent="0.15">
      <c r="H115" s="279"/>
      <c r="J115" s="279"/>
      <c r="L115" s="279"/>
      <c r="P115" s="279"/>
      <c r="Q115" s="279"/>
      <c r="R115" s="279"/>
      <c r="T115" s="279"/>
      <c r="X115" s="279"/>
      <c r="Y115" s="279"/>
      <c r="Z115" s="279"/>
      <c r="AB115" s="279"/>
      <c r="AC115" s="279"/>
      <c r="AD115" s="279"/>
    </row>
    <row r="116" spans="8:30" x14ac:dyDescent="0.15">
      <c r="H116" s="279"/>
      <c r="J116" s="279"/>
      <c r="L116" s="279"/>
      <c r="P116" s="279"/>
      <c r="Q116" s="279"/>
      <c r="R116" s="279"/>
      <c r="T116" s="279"/>
      <c r="X116" s="279"/>
      <c r="Y116" s="279"/>
      <c r="Z116" s="279"/>
      <c r="AB116" s="279"/>
      <c r="AC116" s="279"/>
      <c r="AD116" s="279"/>
    </row>
    <row r="117" spans="8:30" x14ac:dyDescent="0.15">
      <c r="H117" s="279"/>
      <c r="J117" s="279"/>
      <c r="L117" s="279"/>
      <c r="P117" s="279"/>
      <c r="Q117" s="279"/>
      <c r="R117" s="279"/>
      <c r="T117" s="279"/>
      <c r="X117" s="279"/>
      <c r="Y117" s="279"/>
      <c r="Z117" s="279"/>
      <c r="AB117" s="279"/>
      <c r="AC117" s="279"/>
      <c r="AD117" s="279"/>
    </row>
    <row r="118" spans="8:30" x14ac:dyDescent="0.15">
      <c r="H118" s="279"/>
      <c r="J118" s="279"/>
      <c r="L118" s="279"/>
      <c r="P118" s="279"/>
      <c r="Q118" s="279"/>
      <c r="R118" s="279"/>
      <c r="T118" s="279"/>
      <c r="X118" s="279"/>
      <c r="Y118" s="279"/>
      <c r="Z118" s="279"/>
      <c r="AB118" s="279"/>
      <c r="AC118" s="279"/>
      <c r="AD118" s="279"/>
    </row>
    <row r="119" spans="8:30" x14ac:dyDescent="0.15">
      <c r="H119" s="279"/>
      <c r="J119" s="279"/>
      <c r="L119" s="279"/>
      <c r="P119" s="279"/>
      <c r="Q119" s="279"/>
      <c r="R119" s="279"/>
      <c r="T119" s="279"/>
      <c r="X119" s="279"/>
      <c r="Y119" s="279"/>
      <c r="Z119" s="279"/>
      <c r="AB119" s="279"/>
      <c r="AC119" s="279"/>
      <c r="AD119" s="279"/>
    </row>
    <row r="120" spans="8:30" x14ac:dyDescent="0.15">
      <c r="H120" s="279"/>
      <c r="J120" s="279"/>
      <c r="L120" s="279"/>
      <c r="P120" s="279"/>
      <c r="Q120" s="279"/>
      <c r="R120" s="279"/>
      <c r="T120" s="279"/>
      <c r="X120" s="279"/>
      <c r="Y120" s="279"/>
      <c r="Z120" s="279"/>
      <c r="AB120" s="279"/>
      <c r="AC120" s="279"/>
      <c r="AD120" s="279"/>
    </row>
    <row r="121" spans="8:30" x14ac:dyDescent="0.15">
      <c r="H121" s="279"/>
      <c r="J121" s="279"/>
      <c r="L121" s="279"/>
      <c r="P121" s="279"/>
      <c r="Q121" s="279"/>
      <c r="R121" s="279"/>
      <c r="T121" s="279"/>
      <c r="X121" s="279"/>
      <c r="Y121" s="279"/>
      <c r="Z121" s="279"/>
      <c r="AB121" s="279"/>
      <c r="AC121" s="279"/>
      <c r="AD121" s="279"/>
    </row>
    <row r="122" spans="8:30" x14ac:dyDescent="0.15">
      <c r="H122" s="279"/>
      <c r="J122" s="279"/>
      <c r="L122" s="279"/>
      <c r="P122" s="279"/>
      <c r="Q122" s="279"/>
      <c r="R122" s="279"/>
      <c r="T122" s="279"/>
      <c r="X122" s="279"/>
      <c r="Y122" s="279"/>
      <c r="Z122" s="279"/>
      <c r="AB122" s="279"/>
      <c r="AC122" s="279"/>
      <c r="AD122" s="279"/>
    </row>
    <row r="123" spans="8:30" x14ac:dyDescent="0.15">
      <c r="H123" s="279"/>
      <c r="J123" s="279"/>
      <c r="L123" s="279"/>
      <c r="P123" s="279"/>
      <c r="Q123" s="279"/>
      <c r="R123" s="279"/>
      <c r="T123" s="279"/>
      <c r="X123" s="279"/>
      <c r="Y123" s="279"/>
      <c r="Z123" s="279"/>
      <c r="AB123" s="279"/>
      <c r="AC123" s="279"/>
      <c r="AD123" s="279"/>
    </row>
    <row r="124" spans="8:30" x14ac:dyDescent="0.15">
      <c r="H124" s="279"/>
      <c r="J124" s="279"/>
      <c r="L124" s="279"/>
      <c r="P124" s="279"/>
      <c r="Q124" s="279"/>
      <c r="R124" s="279"/>
      <c r="T124" s="279"/>
      <c r="X124" s="279"/>
      <c r="Y124" s="279"/>
      <c r="Z124" s="279"/>
      <c r="AB124" s="279"/>
      <c r="AC124" s="279"/>
      <c r="AD124" s="279"/>
    </row>
    <row r="125" spans="8:30" x14ac:dyDescent="0.15">
      <c r="H125" s="279"/>
      <c r="J125" s="279"/>
      <c r="L125" s="279"/>
      <c r="P125" s="279"/>
      <c r="Q125" s="279"/>
      <c r="R125" s="279"/>
      <c r="T125" s="279"/>
      <c r="X125" s="279"/>
      <c r="Y125" s="279"/>
      <c r="Z125" s="279"/>
      <c r="AB125" s="279"/>
      <c r="AC125" s="279"/>
      <c r="AD125" s="279"/>
    </row>
    <row r="126" spans="8:30" x14ac:dyDescent="0.15">
      <c r="H126" s="279"/>
      <c r="J126" s="279"/>
      <c r="L126" s="279"/>
      <c r="P126" s="279"/>
      <c r="Q126" s="279"/>
      <c r="R126" s="279"/>
      <c r="T126" s="279"/>
      <c r="X126" s="279"/>
      <c r="Y126" s="279"/>
      <c r="Z126" s="279"/>
      <c r="AB126" s="279"/>
      <c r="AC126" s="279"/>
      <c r="AD126" s="279"/>
    </row>
    <row r="127" spans="8:30" x14ac:dyDescent="0.15">
      <c r="H127" s="279"/>
      <c r="J127" s="279"/>
      <c r="L127" s="279"/>
      <c r="P127" s="279"/>
      <c r="Q127" s="279"/>
      <c r="R127" s="279"/>
      <c r="T127" s="279"/>
      <c r="X127" s="279"/>
      <c r="Y127" s="279"/>
      <c r="Z127" s="279"/>
      <c r="AB127" s="279"/>
      <c r="AC127" s="279"/>
      <c r="AD127" s="279"/>
    </row>
    <row r="128" spans="8:30" x14ac:dyDescent="0.15">
      <c r="H128" s="279"/>
      <c r="J128" s="279"/>
      <c r="L128" s="279"/>
      <c r="P128" s="279"/>
      <c r="Q128" s="279"/>
      <c r="R128" s="279"/>
      <c r="T128" s="279"/>
      <c r="X128" s="279"/>
      <c r="Y128" s="279"/>
      <c r="Z128" s="279"/>
      <c r="AB128" s="279"/>
      <c r="AC128" s="279"/>
      <c r="AD128" s="279"/>
    </row>
    <row r="129" spans="8:30" x14ac:dyDescent="0.15">
      <c r="H129" s="279"/>
      <c r="J129" s="279"/>
      <c r="L129" s="279"/>
      <c r="P129" s="279"/>
      <c r="Q129" s="279"/>
      <c r="R129" s="279"/>
      <c r="T129" s="279"/>
      <c r="X129" s="279"/>
      <c r="Y129" s="279"/>
      <c r="Z129" s="279"/>
      <c r="AB129" s="279"/>
      <c r="AC129" s="279"/>
      <c r="AD129" s="279"/>
    </row>
    <row r="130" spans="8:30" x14ac:dyDescent="0.15">
      <c r="H130" s="279"/>
      <c r="J130" s="279"/>
      <c r="L130" s="279"/>
      <c r="P130" s="279"/>
      <c r="Q130" s="279"/>
      <c r="R130" s="279"/>
      <c r="T130" s="279"/>
      <c r="X130" s="279"/>
      <c r="Y130" s="279"/>
      <c r="Z130" s="279"/>
      <c r="AB130" s="279"/>
      <c r="AC130" s="279"/>
      <c r="AD130" s="279"/>
    </row>
    <row r="131" spans="8:30" x14ac:dyDescent="0.15">
      <c r="H131" s="279"/>
      <c r="J131" s="279"/>
      <c r="L131" s="279"/>
      <c r="P131" s="279"/>
      <c r="Q131" s="279"/>
      <c r="R131" s="279"/>
      <c r="T131" s="279"/>
      <c r="X131" s="279"/>
      <c r="Y131" s="279"/>
      <c r="Z131" s="279"/>
      <c r="AB131" s="279"/>
      <c r="AC131" s="279"/>
      <c r="AD131" s="279"/>
    </row>
    <row r="132" spans="8:30" x14ac:dyDescent="0.15">
      <c r="H132" s="279"/>
      <c r="J132" s="279"/>
      <c r="L132" s="279"/>
      <c r="P132" s="279"/>
      <c r="Q132" s="279"/>
      <c r="R132" s="279"/>
      <c r="T132" s="279"/>
      <c r="X132" s="279"/>
      <c r="Y132" s="279"/>
      <c r="Z132" s="279"/>
      <c r="AB132" s="279"/>
      <c r="AC132" s="279"/>
      <c r="AD132" s="279"/>
    </row>
    <row r="133" spans="8:30" x14ac:dyDescent="0.15">
      <c r="H133" s="279"/>
      <c r="J133" s="279"/>
      <c r="L133" s="279"/>
      <c r="P133" s="279"/>
      <c r="Q133" s="279"/>
      <c r="R133" s="279"/>
      <c r="T133" s="279"/>
      <c r="X133" s="279"/>
      <c r="Y133" s="279"/>
      <c r="Z133" s="279"/>
      <c r="AB133" s="279"/>
      <c r="AC133" s="279"/>
      <c r="AD133" s="279"/>
    </row>
    <row r="134" spans="8:30" x14ac:dyDescent="0.15">
      <c r="H134" s="279"/>
      <c r="J134" s="279"/>
      <c r="L134" s="279"/>
      <c r="P134" s="279"/>
      <c r="Q134" s="279"/>
      <c r="R134" s="279"/>
      <c r="T134" s="279"/>
      <c r="X134" s="279"/>
      <c r="Y134" s="279"/>
      <c r="Z134" s="279"/>
      <c r="AB134" s="279"/>
      <c r="AC134" s="279"/>
      <c r="AD134" s="279"/>
    </row>
    <row r="135" spans="8:30" x14ac:dyDescent="0.15">
      <c r="H135" s="279"/>
      <c r="J135" s="279"/>
      <c r="L135" s="279"/>
      <c r="P135" s="279"/>
      <c r="Q135" s="279"/>
      <c r="R135" s="279"/>
      <c r="T135" s="279"/>
      <c r="X135" s="279"/>
      <c r="Y135" s="279"/>
      <c r="Z135" s="279"/>
      <c r="AB135" s="279"/>
      <c r="AC135" s="279"/>
      <c r="AD135" s="279"/>
    </row>
    <row r="136" spans="8:30" x14ac:dyDescent="0.15">
      <c r="H136" s="279"/>
      <c r="J136" s="279"/>
      <c r="L136" s="279"/>
      <c r="P136" s="279"/>
      <c r="Q136" s="279"/>
      <c r="R136" s="279"/>
      <c r="T136" s="279"/>
      <c r="X136" s="279"/>
      <c r="Y136" s="279"/>
      <c r="Z136" s="279"/>
      <c r="AB136" s="279"/>
      <c r="AC136" s="279"/>
      <c r="AD136" s="279"/>
    </row>
    <row r="137" spans="8:30" x14ac:dyDescent="0.15">
      <c r="H137" s="279"/>
      <c r="J137" s="279"/>
      <c r="L137" s="279"/>
      <c r="P137" s="279"/>
      <c r="Q137" s="279"/>
      <c r="R137" s="279"/>
      <c r="T137" s="279"/>
      <c r="X137" s="279"/>
      <c r="Y137" s="279"/>
      <c r="Z137" s="279"/>
      <c r="AB137" s="279"/>
      <c r="AC137" s="279"/>
      <c r="AD137" s="279"/>
    </row>
    <row r="138" spans="8:30" x14ac:dyDescent="0.15">
      <c r="H138" s="279"/>
      <c r="J138" s="279"/>
      <c r="L138" s="279"/>
      <c r="P138" s="279"/>
      <c r="Q138" s="279"/>
      <c r="R138" s="279"/>
      <c r="T138" s="279"/>
      <c r="X138" s="279"/>
      <c r="Y138" s="279"/>
      <c r="Z138" s="279"/>
      <c r="AB138" s="279"/>
      <c r="AC138" s="279"/>
      <c r="AD138" s="279"/>
    </row>
    <row r="139" spans="8:30" x14ac:dyDescent="0.15">
      <c r="H139" s="279"/>
      <c r="J139" s="279"/>
      <c r="L139" s="279"/>
      <c r="P139" s="279"/>
      <c r="Q139" s="279"/>
      <c r="R139" s="279"/>
      <c r="T139" s="279"/>
      <c r="X139" s="279"/>
      <c r="Y139" s="279"/>
      <c r="Z139" s="279"/>
      <c r="AB139" s="279"/>
      <c r="AC139" s="279"/>
      <c r="AD139" s="279"/>
    </row>
    <row r="140" spans="8:30" x14ac:dyDescent="0.15">
      <c r="H140" s="279"/>
      <c r="J140" s="279"/>
      <c r="L140" s="279"/>
      <c r="P140" s="279"/>
      <c r="Q140" s="279"/>
      <c r="R140" s="279"/>
      <c r="T140" s="279"/>
      <c r="X140" s="279"/>
      <c r="Y140" s="279"/>
      <c r="Z140" s="279"/>
      <c r="AB140" s="279"/>
      <c r="AC140" s="279"/>
      <c r="AD140" s="279"/>
    </row>
    <row r="141" spans="8:30" x14ac:dyDescent="0.15">
      <c r="H141" s="279"/>
      <c r="J141" s="279"/>
      <c r="L141" s="279"/>
      <c r="P141" s="279"/>
      <c r="Q141" s="279"/>
      <c r="R141" s="279"/>
      <c r="T141" s="279"/>
      <c r="X141" s="279"/>
      <c r="Y141" s="279"/>
      <c r="Z141" s="279"/>
      <c r="AB141" s="279"/>
      <c r="AC141" s="279"/>
      <c r="AD141" s="279"/>
    </row>
    <row r="142" spans="8:30" x14ac:dyDescent="0.15">
      <c r="H142" s="279"/>
      <c r="J142" s="279"/>
      <c r="L142" s="279"/>
      <c r="P142" s="279"/>
      <c r="Q142" s="279"/>
      <c r="R142" s="279"/>
      <c r="T142" s="279"/>
      <c r="X142" s="279"/>
      <c r="Y142" s="279"/>
      <c r="Z142" s="279"/>
      <c r="AB142" s="279"/>
      <c r="AC142" s="279"/>
      <c r="AD142" s="279"/>
    </row>
    <row r="143" spans="8:30" x14ac:dyDescent="0.15">
      <c r="H143" s="279"/>
      <c r="J143" s="279"/>
      <c r="L143" s="279"/>
      <c r="P143" s="279"/>
      <c r="Q143" s="279"/>
      <c r="R143" s="279"/>
      <c r="T143" s="279"/>
      <c r="X143" s="279"/>
      <c r="Y143" s="279"/>
      <c r="Z143" s="279"/>
      <c r="AB143" s="279"/>
      <c r="AC143" s="279"/>
      <c r="AD143" s="279"/>
    </row>
    <row r="144" spans="8:30" x14ac:dyDescent="0.15">
      <c r="H144" s="279"/>
      <c r="J144" s="279"/>
      <c r="L144" s="279"/>
      <c r="P144" s="279"/>
      <c r="Q144" s="279"/>
      <c r="R144" s="279"/>
      <c r="T144" s="279"/>
      <c r="X144" s="279"/>
      <c r="Y144" s="279"/>
      <c r="Z144" s="279"/>
      <c r="AB144" s="279"/>
      <c r="AC144" s="279"/>
      <c r="AD144" s="279"/>
    </row>
    <row r="145" spans="8:30" x14ac:dyDescent="0.15">
      <c r="H145" s="279"/>
      <c r="J145" s="279"/>
      <c r="L145" s="279"/>
      <c r="P145" s="279"/>
      <c r="Q145" s="279"/>
      <c r="R145" s="279"/>
      <c r="T145" s="279"/>
      <c r="X145" s="279"/>
      <c r="Y145" s="279"/>
      <c r="Z145" s="279"/>
      <c r="AB145" s="279"/>
      <c r="AC145" s="279"/>
      <c r="AD145" s="279"/>
    </row>
    <row r="146" spans="8:30" x14ac:dyDescent="0.15">
      <c r="H146" s="279"/>
      <c r="J146" s="279"/>
      <c r="L146" s="279"/>
      <c r="P146" s="279"/>
      <c r="Q146" s="279"/>
      <c r="R146" s="279"/>
      <c r="T146" s="279"/>
      <c r="X146" s="279"/>
      <c r="Y146" s="279"/>
      <c r="Z146" s="279"/>
      <c r="AB146" s="279"/>
      <c r="AC146" s="279"/>
      <c r="AD146" s="279"/>
    </row>
    <row r="147" spans="8:30" x14ac:dyDescent="0.15">
      <c r="H147" s="279"/>
      <c r="J147" s="279"/>
      <c r="L147" s="279"/>
      <c r="P147" s="279"/>
      <c r="Q147" s="279"/>
      <c r="R147" s="279"/>
      <c r="T147" s="279"/>
      <c r="X147" s="279"/>
      <c r="Y147" s="279"/>
      <c r="Z147" s="279"/>
      <c r="AB147" s="279"/>
      <c r="AC147" s="279"/>
      <c r="AD147" s="279"/>
    </row>
    <row r="148" spans="8:30" x14ac:dyDescent="0.15">
      <c r="H148" s="279"/>
      <c r="J148" s="279"/>
      <c r="L148" s="279"/>
      <c r="P148" s="279"/>
      <c r="Q148" s="279"/>
      <c r="R148" s="279"/>
      <c r="T148" s="279"/>
      <c r="X148" s="279"/>
      <c r="Y148" s="279"/>
      <c r="Z148" s="279"/>
      <c r="AB148" s="279"/>
      <c r="AC148" s="279"/>
      <c r="AD148" s="279"/>
    </row>
    <row r="149" spans="8:30" x14ac:dyDescent="0.15">
      <c r="H149" s="279"/>
      <c r="J149" s="279"/>
      <c r="L149" s="279"/>
      <c r="P149" s="279"/>
      <c r="Q149" s="279"/>
      <c r="R149" s="279"/>
      <c r="T149" s="279"/>
      <c r="X149" s="279"/>
      <c r="Y149" s="279"/>
      <c r="Z149" s="279"/>
      <c r="AB149" s="279"/>
      <c r="AC149" s="279"/>
      <c r="AD149" s="279"/>
    </row>
    <row r="150" spans="8:30" x14ac:dyDescent="0.15">
      <c r="H150" s="279"/>
      <c r="J150" s="279"/>
      <c r="L150" s="279"/>
      <c r="P150" s="279"/>
      <c r="Q150" s="279"/>
      <c r="R150" s="279"/>
      <c r="T150" s="279"/>
      <c r="X150" s="279"/>
      <c r="Y150" s="279"/>
      <c r="Z150" s="279"/>
      <c r="AB150" s="279"/>
      <c r="AC150" s="279"/>
      <c r="AD150" s="279"/>
    </row>
    <row r="151" spans="8:30" x14ac:dyDescent="0.15">
      <c r="H151" s="279"/>
      <c r="J151" s="279"/>
      <c r="L151" s="279"/>
      <c r="P151" s="279"/>
      <c r="Q151" s="279"/>
      <c r="R151" s="279"/>
      <c r="T151" s="279"/>
      <c r="X151" s="279"/>
      <c r="Y151" s="279"/>
      <c r="Z151" s="279"/>
      <c r="AB151" s="279"/>
      <c r="AC151" s="279"/>
      <c r="AD151" s="279"/>
    </row>
    <row r="152" spans="8:30" x14ac:dyDescent="0.15">
      <c r="H152" s="279"/>
      <c r="J152" s="279"/>
      <c r="L152" s="279"/>
      <c r="P152" s="279"/>
      <c r="Q152" s="279"/>
      <c r="R152" s="279"/>
      <c r="T152" s="279"/>
      <c r="X152" s="279"/>
      <c r="Y152" s="279"/>
      <c r="Z152" s="279"/>
      <c r="AB152" s="279"/>
      <c r="AC152" s="279"/>
      <c r="AD152" s="279"/>
    </row>
    <row r="153" spans="8:30" x14ac:dyDescent="0.15">
      <c r="H153" s="279"/>
      <c r="J153" s="279"/>
      <c r="L153" s="279"/>
      <c r="P153" s="279"/>
      <c r="Q153" s="279"/>
      <c r="R153" s="279"/>
      <c r="T153" s="279"/>
      <c r="X153" s="279"/>
      <c r="Y153" s="279"/>
      <c r="Z153" s="279"/>
      <c r="AB153" s="279"/>
      <c r="AC153" s="279"/>
      <c r="AD153" s="279"/>
    </row>
    <row r="154" spans="8:30" x14ac:dyDescent="0.15">
      <c r="H154" s="279"/>
      <c r="J154" s="279"/>
      <c r="L154" s="279"/>
      <c r="P154" s="279"/>
      <c r="Q154" s="279"/>
      <c r="R154" s="279"/>
      <c r="T154" s="279"/>
      <c r="X154" s="279"/>
      <c r="Y154" s="279"/>
      <c r="Z154" s="279"/>
      <c r="AB154" s="279"/>
      <c r="AC154" s="279"/>
      <c r="AD154" s="279"/>
    </row>
    <row r="155" spans="8:30" x14ac:dyDescent="0.15">
      <c r="H155" s="279"/>
      <c r="J155" s="279"/>
      <c r="L155" s="279"/>
      <c r="P155" s="279"/>
      <c r="Q155" s="279"/>
      <c r="R155" s="279"/>
      <c r="T155" s="279"/>
      <c r="X155" s="279"/>
      <c r="Y155" s="279"/>
      <c r="Z155" s="279"/>
      <c r="AB155" s="279"/>
      <c r="AC155" s="279"/>
      <c r="AD155" s="279"/>
    </row>
    <row r="156" spans="8:30" x14ac:dyDescent="0.15">
      <c r="H156" s="279"/>
      <c r="J156" s="279"/>
      <c r="L156" s="279"/>
      <c r="P156" s="279"/>
      <c r="Q156" s="279"/>
      <c r="R156" s="279"/>
      <c r="T156" s="279"/>
      <c r="X156" s="279"/>
      <c r="Y156" s="279"/>
      <c r="Z156" s="279"/>
      <c r="AB156" s="279"/>
      <c r="AC156" s="279"/>
      <c r="AD156" s="279"/>
    </row>
    <row r="157" spans="8:30" x14ac:dyDescent="0.15">
      <c r="H157" s="279"/>
      <c r="J157" s="279"/>
      <c r="L157" s="279"/>
      <c r="P157" s="279"/>
      <c r="Q157" s="279"/>
      <c r="R157" s="279"/>
      <c r="T157" s="279"/>
      <c r="X157" s="279"/>
      <c r="Y157" s="279"/>
      <c r="Z157" s="279"/>
      <c r="AB157" s="279"/>
      <c r="AC157" s="279"/>
      <c r="AD157" s="279"/>
    </row>
    <row r="158" spans="8:30" x14ac:dyDescent="0.15">
      <c r="H158" s="279"/>
      <c r="J158" s="279"/>
      <c r="L158" s="279"/>
      <c r="P158" s="279"/>
      <c r="Q158" s="279"/>
      <c r="R158" s="279"/>
      <c r="T158" s="279"/>
      <c r="X158" s="279"/>
      <c r="Y158" s="279"/>
      <c r="Z158" s="279"/>
      <c r="AB158" s="279"/>
      <c r="AC158" s="279"/>
      <c r="AD158" s="279"/>
    </row>
    <row r="159" spans="8:30" x14ac:dyDescent="0.15">
      <c r="H159" s="279"/>
      <c r="J159" s="279"/>
      <c r="L159" s="279"/>
      <c r="P159" s="279"/>
      <c r="Q159" s="279"/>
      <c r="R159" s="279"/>
      <c r="T159" s="279"/>
      <c r="X159" s="279"/>
      <c r="Y159" s="279"/>
      <c r="Z159" s="279"/>
      <c r="AB159" s="279"/>
      <c r="AC159" s="279"/>
      <c r="AD159" s="279"/>
    </row>
    <row r="160" spans="8:30" x14ac:dyDescent="0.15">
      <c r="H160" s="279"/>
      <c r="J160" s="279"/>
      <c r="L160" s="279"/>
      <c r="P160" s="279"/>
      <c r="Q160" s="279"/>
      <c r="R160" s="279"/>
      <c r="T160" s="279"/>
      <c r="X160" s="279"/>
      <c r="Y160" s="279"/>
      <c r="Z160" s="279"/>
      <c r="AB160" s="279"/>
      <c r="AC160" s="279"/>
      <c r="AD160" s="279"/>
    </row>
    <row r="161" spans="8:30" x14ac:dyDescent="0.15">
      <c r="H161" s="279"/>
      <c r="J161" s="279"/>
      <c r="L161" s="279"/>
      <c r="P161" s="279"/>
      <c r="Q161" s="279"/>
      <c r="R161" s="279"/>
      <c r="T161" s="279"/>
      <c r="X161" s="279"/>
      <c r="Y161" s="279"/>
      <c r="Z161" s="279"/>
      <c r="AB161" s="279"/>
      <c r="AC161" s="279"/>
      <c r="AD161" s="279"/>
    </row>
    <row r="162" spans="8:30" x14ac:dyDescent="0.15">
      <c r="H162" s="279"/>
      <c r="J162" s="279"/>
      <c r="L162" s="279"/>
      <c r="P162" s="279"/>
      <c r="Q162" s="279"/>
      <c r="R162" s="279"/>
      <c r="T162" s="279"/>
      <c r="X162" s="279"/>
      <c r="Y162" s="279"/>
      <c r="Z162" s="279"/>
      <c r="AB162" s="279"/>
      <c r="AC162" s="279"/>
      <c r="AD162" s="279"/>
    </row>
    <row r="163" spans="8:30" x14ac:dyDescent="0.15">
      <c r="H163" s="279"/>
      <c r="J163" s="279"/>
      <c r="L163" s="279"/>
      <c r="P163" s="279"/>
      <c r="Q163" s="279"/>
      <c r="R163" s="279"/>
      <c r="T163" s="279"/>
      <c r="X163" s="279"/>
      <c r="Y163" s="279"/>
      <c r="Z163" s="279"/>
      <c r="AB163" s="279"/>
      <c r="AC163" s="279"/>
      <c r="AD163" s="279"/>
    </row>
    <row r="164" spans="8:30" x14ac:dyDescent="0.15">
      <c r="H164" s="279"/>
      <c r="J164" s="279"/>
      <c r="L164" s="279"/>
      <c r="P164" s="279"/>
      <c r="Q164" s="279"/>
      <c r="R164" s="279"/>
      <c r="T164" s="279"/>
      <c r="X164" s="279"/>
      <c r="Y164" s="279"/>
      <c r="Z164" s="279"/>
      <c r="AB164" s="279"/>
      <c r="AC164" s="279"/>
      <c r="AD164" s="279"/>
    </row>
    <row r="165" spans="8:30" x14ac:dyDescent="0.15">
      <c r="H165" s="279"/>
      <c r="J165" s="279"/>
      <c r="L165" s="279"/>
      <c r="P165" s="279"/>
      <c r="Q165" s="279"/>
      <c r="R165" s="279"/>
      <c r="T165" s="279"/>
      <c r="X165" s="279"/>
      <c r="Y165" s="279"/>
      <c r="Z165" s="279"/>
      <c r="AB165" s="279"/>
      <c r="AC165" s="279"/>
      <c r="AD165" s="279"/>
    </row>
    <row r="166" spans="8:30" x14ac:dyDescent="0.15">
      <c r="H166" s="279"/>
      <c r="J166" s="279"/>
      <c r="L166" s="279"/>
      <c r="P166" s="279"/>
      <c r="Q166" s="279"/>
      <c r="R166" s="279"/>
      <c r="T166" s="279"/>
      <c r="X166" s="279"/>
      <c r="Y166" s="279"/>
      <c r="Z166" s="279"/>
      <c r="AB166" s="279"/>
      <c r="AC166" s="279"/>
      <c r="AD166" s="279"/>
    </row>
    <row r="167" spans="8:30" x14ac:dyDescent="0.15">
      <c r="H167" s="279"/>
      <c r="J167" s="279"/>
      <c r="L167" s="279"/>
      <c r="P167" s="279"/>
      <c r="Q167" s="279"/>
      <c r="R167" s="279"/>
      <c r="T167" s="279"/>
      <c r="X167" s="279"/>
      <c r="Y167" s="279"/>
      <c r="Z167" s="279"/>
      <c r="AB167" s="279"/>
      <c r="AC167" s="279"/>
      <c r="AD167" s="279"/>
    </row>
    <row r="168" spans="8:30" x14ac:dyDescent="0.15">
      <c r="H168" s="279"/>
      <c r="J168" s="279"/>
      <c r="L168" s="279"/>
      <c r="P168" s="279"/>
      <c r="Q168" s="279"/>
      <c r="R168" s="279"/>
      <c r="T168" s="279"/>
      <c r="X168" s="279"/>
      <c r="Y168" s="279"/>
      <c r="Z168" s="279"/>
      <c r="AB168" s="279"/>
      <c r="AC168" s="279"/>
      <c r="AD168" s="279"/>
    </row>
    <row r="169" spans="8:30" x14ac:dyDescent="0.15">
      <c r="H169" s="279"/>
      <c r="J169" s="279"/>
      <c r="L169" s="279"/>
      <c r="P169" s="279"/>
      <c r="Q169" s="279"/>
      <c r="R169" s="279"/>
      <c r="T169" s="279"/>
      <c r="X169" s="279"/>
      <c r="Y169" s="279"/>
      <c r="Z169" s="279"/>
      <c r="AB169" s="279"/>
      <c r="AC169" s="279"/>
      <c r="AD169" s="279"/>
    </row>
    <row r="170" spans="8:30" x14ac:dyDescent="0.15">
      <c r="H170" s="279"/>
      <c r="J170" s="279"/>
      <c r="L170" s="279"/>
      <c r="P170" s="279"/>
      <c r="Q170" s="279"/>
      <c r="R170" s="279"/>
      <c r="T170" s="279"/>
      <c r="X170" s="279"/>
      <c r="Y170" s="279"/>
      <c r="Z170" s="279"/>
      <c r="AB170" s="279"/>
      <c r="AC170" s="279"/>
      <c r="AD170" s="279"/>
    </row>
    <row r="171" spans="8:30" x14ac:dyDescent="0.15">
      <c r="H171" s="279"/>
      <c r="J171" s="279"/>
      <c r="L171" s="279"/>
      <c r="P171" s="279"/>
      <c r="Q171" s="279"/>
      <c r="R171" s="279"/>
      <c r="T171" s="279"/>
      <c r="X171" s="279"/>
      <c r="Y171" s="279"/>
      <c r="Z171" s="279"/>
      <c r="AB171" s="279"/>
      <c r="AC171" s="279"/>
      <c r="AD171" s="279"/>
    </row>
    <row r="172" spans="8:30" x14ac:dyDescent="0.15">
      <c r="H172" s="279"/>
      <c r="J172" s="279"/>
      <c r="L172" s="279"/>
      <c r="P172" s="279"/>
      <c r="Q172" s="279"/>
      <c r="R172" s="279"/>
      <c r="T172" s="279"/>
      <c r="X172" s="279"/>
      <c r="Y172" s="279"/>
      <c r="Z172" s="279"/>
      <c r="AB172" s="279"/>
      <c r="AC172" s="279"/>
      <c r="AD172" s="279"/>
    </row>
    <row r="173" spans="8:30" x14ac:dyDescent="0.15">
      <c r="H173" s="279"/>
      <c r="J173" s="279"/>
      <c r="L173" s="279"/>
      <c r="P173" s="279"/>
      <c r="Q173" s="279"/>
      <c r="R173" s="279"/>
      <c r="T173" s="279"/>
      <c r="X173" s="279"/>
      <c r="Y173" s="279"/>
      <c r="Z173" s="279"/>
      <c r="AB173" s="279"/>
      <c r="AC173" s="279"/>
      <c r="AD173" s="279"/>
    </row>
    <row r="174" spans="8:30" x14ac:dyDescent="0.15">
      <c r="H174" s="279"/>
      <c r="J174" s="279"/>
      <c r="L174" s="279"/>
      <c r="P174" s="279"/>
      <c r="Q174" s="279"/>
      <c r="R174" s="279"/>
      <c r="T174" s="279"/>
      <c r="X174" s="279"/>
      <c r="Y174" s="279"/>
      <c r="Z174" s="279"/>
      <c r="AB174" s="279"/>
      <c r="AC174" s="279"/>
      <c r="AD174" s="279"/>
    </row>
    <row r="175" spans="8:30" x14ac:dyDescent="0.15">
      <c r="H175" s="279"/>
      <c r="J175" s="279"/>
      <c r="L175" s="279"/>
      <c r="P175" s="279"/>
      <c r="Q175" s="279"/>
      <c r="R175" s="279"/>
      <c r="T175" s="279"/>
      <c r="X175" s="279"/>
      <c r="Y175" s="279"/>
      <c r="Z175" s="279"/>
      <c r="AB175" s="279"/>
      <c r="AC175" s="279"/>
      <c r="AD175" s="279"/>
    </row>
    <row r="176" spans="8:30" x14ac:dyDescent="0.15">
      <c r="H176" s="279"/>
      <c r="J176" s="279"/>
      <c r="L176" s="279"/>
      <c r="P176" s="279"/>
      <c r="Q176" s="279"/>
      <c r="R176" s="279"/>
      <c r="T176" s="279"/>
      <c r="X176" s="279"/>
      <c r="Y176" s="279"/>
      <c r="Z176" s="279"/>
      <c r="AB176" s="279"/>
      <c r="AC176" s="279"/>
      <c r="AD176" s="279"/>
    </row>
    <row r="177" spans="8:30" x14ac:dyDescent="0.15">
      <c r="H177" s="279"/>
      <c r="J177" s="279"/>
      <c r="L177" s="279"/>
      <c r="P177" s="279"/>
      <c r="Q177" s="279"/>
      <c r="R177" s="279"/>
      <c r="T177" s="279"/>
      <c r="X177" s="279"/>
      <c r="Y177" s="279"/>
      <c r="Z177" s="279"/>
      <c r="AB177" s="279"/>
      <c r="AC177" s="279"/>
      <c r="AD177" s="279"/>
    </row>
    <row r="178" spans="8:30" x14ac:dyDescent="0.15">
      <c r="H178" s="279"/>
      <c r="J178" s="279"/>
      <c r="L178" s="279"/>
      <c r="P178" s="279"/>
      <c r="Q178" s="279"/>
      <c r="R178" s="279"/>
      <c r="T178" s="279"/>
      <c r="X178" s="279"/>
      <c r="Y178" s="279"/>
      <c r="Z178" s="279"/>
      <c r="AB178" s="279"/>
      <c r="AC178" s="279"/>
      <c r="AD178" s="279"/>
    </row>
    <row r="179" spans="8:30" x14ac:dyDescent="0.15">
      <c r="H179" s="279"/>
      <c r="J179" s="279"/>
      <c r="L179" s="279"/>
      <c r="P179" s="279"/>
      <c r="Q179" s="279"/>
      <c r="R179" s="279"/>
      <c r="T179" s="279"/>
      <c r="X179" s="279"/>
      <c r="Y179" s="279"/>
      <c r="Z179" s="279"/>
      <c r="AB179" s="279"/>
      <c r="AC179" s="279"/>
      <c r="AD179" s="279"/>
    </row>
    <row r="180" spans="8:30" x14ac:dyDescent="0.15">
      <c r="H180" s="279"/>
      <c r="J180" s="279"/>
      <c r="L180" s="279"/>
      <c r="P180" s="279"/>
      <c r="Q180" s="279"/>
      <c r="R180" s="279"/>
      <c r="T180" s="279"/>
      <c r="X180" s="279"/>
      <c r="Y180" s="279"/>
      <c r="Z180" s="279"/>
      <c r="AB180" s="279"/>
      <c r="AC180" s="279"/>
      <c r="AD180" s="279"/>
    </row>
    <row r="181" spans="8:30" x14ac:dyDescent="0.15">
      <c r="H181" s="279"/>
      <c r="J181" s="279"/>
      <c r="L181" s="279"/>
      <c r="P181" s="279"/>
      <c r="Q181" s="279"/>
      <c r="R181" s="279"/>
      <c r="T181" s="279"/>
      <c r="X181" s="279"/>
      <c r="Y181" s="279"/>
      <c r="Z181" s="279"/>
      <c r="AB181" s="279"/>
      <c r="AC181" s="279"/>
      <c r="AD181" s="279"/>
    </row>
    <row r="182" spans="8:30" x14ac:dyDescent="0.15">
      <c r="H182" s="279"/>
      <c r="J182" s="279"/>
      <c r="L182" s="279"/>
      <c r="P182" s="279"/>
      <c r="Q182" s="279"/>
      <c r="R182" s="279"/>
      <c r="T182" s="279"/>
      <c r="X182" s="279"/>
      <c r="Y182" s="279"/>
      <c r="Z182" s="279"/>
      <c r="AB182" s="279"/>
      <c r="AC182" s="279"/>
      <c r="AD182" s="279"/>
    </row>
    <row r="183" spans="8:30" x14ac:dyDescent="0.15">
      <c r="H183" s="279"/>
      <c r="J183" s="279"/>
      <c r="L183" s="279"/>
      <c r="P183" s="279"/>
      <c r="Q183" s="279"/>
      <c r="R183" s="279"/>
      <c r="T183" s="279"/>
      <c r="X183" s="279"/>
      <c r="Y183" s="279"/>
      <c r="Z183" s="279"/>
      <c r="AB183" s="279"/>
      <c r="AC183" s="279"/>
      <c r="AD183" s="279"/>
    </row>
    <row r="184" spans="8:30" x14ac:dyDescent="0.15">
      <c r="H184" s="279"/>
      <c r="J184" s="279"/>
      <c r="L184" s="279"/>
      <c r="P184" s="279"/>
      <c r="Q184" s="279"/>
      <c r="R184" s="279"/>
      <c r="T184" s="279"/>
      <c r="X184" s="279"/>
      <c r="Y184" s="279"/>
      <c r="Z184" s="279"/>
      <c r="AB184" s="279"/>
      <c r="AC184" s="279"/>
      <c r="AD184" s="279"/>
    </row>
    <row r="185" spans="8:30" x14ac:dyDescent="0.15">
      <c r="H185" s="279"/>
      <c r="J185" s="279"/>
      <c r="L185" s="279"/>
      <c r="P185" s="279"/>
      <c r="Q185" s="279"/>
      <c r="R185" s="279"/>
      <c r="T185" s="279"/>
      <c r="X185" s="279"/>
      <c r="Y185" s="279"/>
      <c r="Z185" s="279"/>
      <c r="AB185" s="279"/>
      <c r="AC185" s="279"/>
      <c r="AD185" s="279"/>
    </row>
    <row r="186" spans="8:30" x14ac:dyDescent="0.15">
      <c r="H186" s="279"/>
      <c r="J186" s="279"/>
      <c r="L186" s="279"/>
      <c r="P186" s="279"/>
      <c r="Q186" s="279"/>
      <c r="R186" s="279"/>
      <c r="T186" s="279"/>
      <c r="X186" s="279"/>
      <c r="Y186" s="279"/>
      <c r="Z186" s="279"/>
      <c r="AB186" s="279"/>
      <c r="AC186" s="279"/>
      <c r="AD186" s="279"/>
    </row>
    <row r="187" spans="8:30" x14ac:dyDescent="0.15">
      <c r="H187" s="279"/>
      <c r="J187" s="279"/>
      <c r="L187" s="279"/>
      <c r="P187" s="279"/>
      <c r="Q187" s="279"/>
      <c r="R187" s="279"/>
      <c r="T187" s="279"/>
      <c r="X187" s="279"/>
      <c r="Y187" s="279"/>
      <c r="Z187" s="279"/>
      <c r="AB187" s="279"/>
      <c r="AC187" s="279"/>
      <c r="AD187" s="279"/>
    </row>
    <row r="188" spans="8:30" x14ac:dyDescent="0.15">
      <c r="H188" s="279"/>
      <c r="J188" s="279"/>
      <c r="L188" s="279"/>
      <c r="P188" s="279"/>
      <c r="Q188" s="279"/>
      <c r="R188" s="279"/>
      <c r="T188" s="279"/>
      <c r="X188" s="279"/>
      <c r="Y188" s="279"/>
      <c r="Z188" s="279"/>
      <c r="AB188" s="279"/>
      <c r="AC188" s="279"/>
      <c r="AD188" s="279"/>
    </row>
    <row r="189" spans="8:30" x14ac:dyDescent="0.15">
      <c r="H189" s="279"/>
      <c r="J189" s="279"/>
      <c r="L189" s="279"/>
      <c r="P189" s="279"/>
      <c r="Q189" s="279"/>
      <c r="R189" s="279"/>
      <c r="T189" s="279"/>
      <c r="X189" s="279"/>
      <c r="Y189" s="279"/>
      <c r="Z189" s="279"/>
      <c r="AB189" s="279"/>
      <c r="AC189" s="279"/>
      <c r="AD189" s="279"/>
    </row>
    <row r="190" spans="8:30" x14ac:dyDescent="0.15">
      <c r="H190" s="279"/>
      <c r="J190" s="279"/>
      <c r="L190" s="279"/>
      <c r="P190" s="279"/>
      <c r="Q190" s="279"/>
      <c r="R190" s="279"/>
      <c r="T190" s="279"/>
      <c r="X190" s="279"/>
      <c r="Y190" s="279"/>
      <c r="Z190" s="279"/>
      <c r="AB190" s="279"/>
      <c r="AC190" s="279"/>
      <c r="AD190" s="279"/>
    </row>
    <row r="191" spans="8:30" x14ac:dyDescent="0.15">
      <c r="H191" s="279"/>
      <c r="J191" s="279"/>
      <c r="L191" s="279"/>
      <c r="P191" s="279"/>
      <c r="Q191" s="279"/>
      <c r="R191" s="279"/>
      <c r="T191" s="279"/>
      <c r="X191" s="279"/>
      <c r="Y191" s="279"/>
      <c r="Z191" s="279"/>
      <c r="AB191" s="279"/>
      <c r="AC191" s="279"/>
      <c r="AD191" s="279"/>
    </row>
    <row r="192" spans="8:30" x14ac:dyDescent="0.15">
      <c r="H192" s="279"/>
      <c r="J192" s="279"/>
      <c r="L192" s="279"/>
      <c r="P192" s="279"/>
      <c r="Q192" s="279"/>
      <c r="R192" s="279"/>
      <c r="T192" s="279"/>
      <c r="X192" s="279"/>
      <c r="Y192" s="279"/>
      <c r="Z192" s="279"/>
      <c r="AB192" s="279"/>
      <c r="AC192" s="279"/>
      <c r="AD192" s="279"/>
    </row>
    <row r="193" spans="8:30" x14ac:dyDescent="0.15">
      <c r="H193" s="279"/>
      <c r="J193" s="279"/>
      <c r="L193" s="279"/>
      <c r="P193" s="279"/>
      <c r="Q193" s="279"/>
      <c r="R193" s="279"/>
      <c r="T193" s="279"/>
      <c r="X193" s="279"/>
      <c r="Y193" s="279"/>
      <c r="Z193" s="279"/>
      <c r="AB193" s="279"/>
      <c r="AC193" s="279"/>
      <c r="AD193" s="279"/>
    </row>
    <row r="194" spans="8:30" x14ac:dyDescent="0.15">
      <c r="H194" s="279"/>
      <c r="J194" s="279"/>
      <c r="L194" s="279"/>
      <c r="P194" s="279"/>
      <c r="Q194" s="279"/>
      <c r="R194" s="279"/>
      <c r="T194" s="279"/>
      <c r="X194" s="279"/>
      <c r="Y194" s="279"/>
      <c r="Z194" s="279"/>
      <c r="AB194" s="279"/>
      <c r="AC194" s="279"/>
      <c r="AD194" s="279"/>
    </row>
    <row r="195" spans="8:30" x14ac:dyDescent="0.15">
      <c r="H195" s="279"/>
      <c r="J195" s="279"/>
      <c r="L195" s="279"/>
      <c r="P195" s="279"/>
      <c r="Q195" s="279"/>
      <c r="R195" s="279"/>
      <c r="T195" s="279"/>
      <c r="X195" s="279"/>
      <c r="Y195" s="279"/>
      <c r="Z195" s="279"/>
      <c r="AB195" s="279"/>
      <c r="AC195" s="279"/>
      <c r="AD195" s="279"/>
    </row>
    <row r="196" spans="8:30" x14ac:dyDescent="0.15">
      <c r="H196" s="279"/>
      <c r="J196" s="279"/>
      <c r="L196" s="279"/>
      <c r="P196" s="279"/>
      <c r="Q196" s="279"/>
      <c r="R196" s="279"/>
      <c r="T196" s="279"/>
      <c r="X196" s="279"/>
      <c r="Y196" s="279"/>
      <c r="Z196" s="279"/>
      <c r="AB196" s="279"/>
      <c r="AC196" s="279"/>
      <c r="AD196" s="279"/>
    </row>
    <row r="197" spans="8:30" x14ac:dyDescent="0.15">
      <c r="H197" s="279"/>
      <c r="J197" s="279"/>
      <c r="L197" s="279"/>
      <c r="P197" s="279"/>
      <c r="Q197" s="279"/>
      <c r="R197" s="279"/>
      <c r="T197" s="279"/>
      <c r="X197" s="279"/>
      <c r="Y197" s="279"/>
      <c r="Z197" s="279"/>
      <c r="AB197" s="279"/>
      <c r="AC197" s="279"/>
      <c r="AD197" s="279"/>
    </row>
    <row r="198" spans="8:30" x14ac:dyDescent="0.15">
      <c r="H198" s="279"/>
      <c r="J198" s="279"/>
      <c r="L198" s="279"/>
      <c r="P198" s="279"/>
      <c r="Q198" s="279"/>
      <c r="R198" s="279"/>
      <c r="T198" s="279"/>
      <c r="X198" s="279"/>
      <c r="Y198" s="279"/>
      <c r="Z198" s="279"/>
      <c r="AB198" s="279"/>
      <c r="AC198" s="279"/>
      <c r="AD198" s="279"/>
    </row>
    <row r="199" spans="8:30" x14ac:dyDescent="0.15">
      <c r="H199" s="279"/>
      <c r="J199" s="279"/>
      <c r="L199" s="279"/>
      <c r="P199" s="279"/>
      <c r="Q199" s="279"/>
      <c r="R199" s="279"/>
      <c r="T199" s="279"/>
      <c r="X199" s="279"/>
      <c r="Y199" s="279"/>
      <c r="Z199" s="279"/>
      <c r="AB199" s="279"/>
      <c r="AC199" s="279"/>
      <c r="AD199" s="279"/>
    </row>
    <row r="200" spans="8:30" x14ac:dyDescent="0.15">
      <c r="H200" s="279"/>
      <c r="J200" s="279"/>
      <c r="L200" s="279"/>
      <c r="P200" s="279"/>
      <c r="Q200" s="279"/>
      <c r="R200" s="279"/>
      <c r="T200" s="279"/>
      <c r="X200" s="279"/>
      <c r="Y200" s="279"/>
      <c r="Z200" s="279"/>
      <c r="AB200" s="279"/>
      <c r="AC200" s="279"/>
      <c r="AD200" s="279"/>
    </row>
    <row r="201" spans="8:30" x14ac:dyDescent="0.15">
      <c r="H201" s="279"/>
      <c r="J201" s="279"/>
      <c r="L201" s="279"/>
      <c r="P201" s="279"/>
      <c r="Q201" s="279"/>
      <c r="R201" s="279"/>
      <c r="T201" s="279"/>
      <c r="X201" s="279"/>
      <c r="Y201" s="279"/>
      <c r="Z201" s="279"/>
      <c r="AB201" s="279"/>
      <c r="AC201" s="279"/>
      <c r="AD201" s="279"/>
    </row>
    <row r="202" spans="8:30" x14ac:dyDescent="0.15">
      <c r="H202" s="279"/>
      <c r="J202" s="279"/>
      <c r="L202" s="279"/>
      <c r="P202" s="279"/>
      <c r="Q202" s="279"/>
      <c r="R202" s="279"/>
      <c r="T202" s="279"/>
      <c r="X202" s="279"/>
      <c r="Y202" s="279"/>
      <c r="Z202" s="279"/>
      <c r="AB202" s="279"/>
      <c r="AC202" s="279"/>
      <c r="AD202" s="279"/>
    </row>
    <row r="203" spans="8:30" x14ac:dyDescent="0.15">
      <c r="H203" s="279"/>
      <c r="J203" s="279"/>
      <c r="L203" s="279"/>
      <c r="P203" s="279"/>
      <c r="Q203" s="279"/>
      <c r="R203" s="279"/>
      <c r="T203" s="279"/>
      <c r="X203" s="279"/>
      <c r="Y203" s="279"/>
      <c r="Z203" s="279"/>
      <c r="AB203" s="279"/>
      <c r="AC203" s="279"/>
      <c r="AD203" s="279"/>
    </row>
    <row r="204" spans="8:30" x14ac:dyDescent="0.15">
      <c r="H204" s="279"/>
      <c r="J204" s="279"/>
      <c r="L204" s="279"/>
      <c r="P204" s="279"/>
      <c r="Q204" s="279"/>
      <c r="R204" s="279"/>
      <c r="T204" s="279"/>
      <c r="X204" s="279"/>
      <c r="Y204" s="279"/>
      <c r="Z204" s="279"/>
      <c r="AB204" s="279"/>
      <c r="AC204" s="279"/>
      <c r="AD204" s="279"/>
    </row>
    <row r="205" spans="8:30" x14ac:dyDescent="0.15">
      <c r="H205" s="279"/>
      <c r="J205" s="279"/>
      <c r="L205" s="279"/>
      <c r="P205" s="279"/>
      <c r="Q205" s="279"/>
      <c r="R205" s="279"/>
      <c r="T205" s="279"/>
      <c r="X205" s="279"/>
      <c r="Y205" s="279"/>
      <c r="Z205" s="279"/>
      <c r="AB205" s="279"/>
      <c r="AC205" s="279"/>
      <c r="AD205" s="279"/>
    </row>
    <row r="206" spans="8:30" x14ac:dyDescent="0.15">
      <c r="H206" s="279"/>
      <c r="J206" s="279"/>
      <c r="L206" s="279"/>
      <c r="P206" s="279"/>
      <c r="Q206" s="279"/>
      <c r="R206" s="279"/>
      <c r="T206" s="279"/>
      <c r="X206" s="279"/>
      <c r="Y206" s="279"/>
      <c r="Z206" s="279"/>
      <c r="AB206" s="279"/>
      <c r="AC206" s="279"/>
      <c r="AD206" s="279"/>
    </row>
    <row r="207" spans="8:30" x14ac:dyDescent="0.15">
      <c r="H207" s="279"/>
      <c r="J207" s="279"/>
      <c r="L207" s="279"/>
      <c r="P207" s="279"/>
      <c r="Q207" s="279"/>
      <c r="R207" s="279"/>
      <c r="T207" s="279"/>
      <c r="X207" s="279"/>
      <c r="Y207" s="279"/>
      <c r="Z207" s="279"/>
      <c r="AB207" s="279"/>
      <c r="AC207" s="279"/>
      <c r="AD207" s="279"/>
    </row>
    <row r="208" spans="8:30" x14ac:dyDescent="0.15">
      <c r="H208" s="279"/>
      <c r="J208" s="279"/>
      <c r="L208" s="279"/>
      <c r="P208" s="279"/>
      <c r="Q208" s="279"/>
      <c r="R208" s="279"/>
      <c r="T208" s="279"/>
      <c r="X208" s="279"/>
      <c r="Y208" s="279"/>
      <c r="Z208" s="279"/>
      <c r="AB208" s="279"/>
      <c r="AC208" s="279"/>
      <c r="AD208" s="279"/>
    </row>
    <row r="209" spans="8:30" x14ac:dyDescent="0.15">
      <c r="H209" s="279"/>
      <c r="J209" s="279"/>
      <c r="L209" s="279"/>
      <c r="P209" s="279"/>
      <c r="Q209" s="279"/>
      <c r="R209" s="279"/>
      <c r="T209" s="279"/>
      <c r="X209" s="279"/>
      <c r="Y209" s="279"/>
      <c r="Z209" s="279"/>
      <c r="AB209" s="279"/>
      <c r="AC209" s="279"/>
      <c r="AD209" s="279"/>
    </row>
    <row r="210" spans="8:30" x14ac:dyDescent="0.15">
      <c r="H210" s="279"/>
      <c r="J210" s="279"/>
      <c r="L210" s="279"/>
      <c r="P210" s="279"/>
      <c r="Q210" s="279"/>
      <c r="R210" s="279"/>
      <c r="T210" s="279"/>
      <c r="X210" s="279"/>
      <c r="Y210" s="279"/>
      <c r="Z210" s="279"/>
      <c r="AB210" s="279"/>
      <c r="AC210" s="279"/>
      <c r="AD210" s="279"/>
    </row>
    <row r="211" spans="8:30" x14ac:dyDescent="0.15">
      <c r="H211" s="279"/>
      <c r="J211" s="279"/>
      <c r="L211" s="279"/>
      <c r="P211" s="279"/>
      <c r="Q211" s="279"/>
      <c r="R211" s="279"/>
      <c r="T211" s="279"/>
      <c r="X211" s="279"/>
      <c r="Y211" s="279"/>
      <c r="Z211" s="279"/>
      <c r="AB211" s="279"/>
      <c r="AC211" s="279"/>
      <c r="AD211" s="279"/>
    </row>
    <row r="212" spans="8:30" x14ac:dyDescent="0.15">
      <c r="H212" s="279"/>
      <c r="J212" s="279"/>
      <c r="L212" s="279"/>
      <c r="P212" s="279"/>
      <c r="Q212" s="279"/>
      <c r="R212" s="279"/>
      <c r="T212" s="279"/>
      <c r="X212" s="279"/>
      <c r="Y212" s="279"/>
      <c r="Z212" s="279"/>
      <c r="AB212" s="279"/>
      <c r="AC212" s="279"/>
      <c r="AD212" s="279"/>
    </row>
    <row r="213" spans="8:30" x14ac:dyDescent="0.15">
      <c r="H213" s="279"/>
      <c r="J213" s="279"/>
      <c r="L213" s="279"/>
      <c r="P213" s="279"/>
      <c r="Q213" s="279"/>
      <c r="R213" s="279"/>
      <c r="T213" s="279"/>
      <c r="X213" s="279"/>
      <c r="Y213" s="279"/>
      <c r="Z213" s="279"/>
      <c r="AB213" s="279"/>
      <c r="AC213" s="279"/>
      <c r="AD213" s="279"/>
    </row>
    <row r="214" spans="8:30" x14ac:dyDescent="0.15">
      <c r="H214" s="279"/>
      <c r="J214" s="279"/>
      <c r="L214" s="279"/>
      <c r="P214" s="279"/>
      <c r="Q214" s="279"/>
      <c r="R214" s="279"/>
      <c r="T214" s="279"/>
      <c r="X214" s="279"/>
      <c r="Y214" s="279"/>
      <c r="Z214" s="279"/>
      <c r="AB214" s="279"/>
      <c r="AC214" s="279"/>
      <c r="AD214" s="279"/>
    </row>
    <row r="215" spans="8:30" x14ac:dyDescent="0.15">
      <c r="H215" s="279"/>
      <c r="J215" s="279"/>
      <c r="L215" s="279"/>
      <c r="P215" s="279"/>
      <c r="Q215" s="279"/>
      <c r="R215" s="279"/>
      <c r="T215" s="279"/>
      <c r="X215" s="279"/>
      <c r="Y215" s="279"/>
      <c r="Z215" s="279"/>
      <c r="AB215" s="279"/>
      <c r="AC215" s="279"/>
      <c r="AD215" s="279"/>
    </row>
    <row r="216" spans="8:30" x14ac:dyDescent="0.15">
      <c r="H216" s="279"/>
      <c r="J216" s="279"/>
      <c r="L216" s="279"/>
      <c r="P216" s="279"/>
      <c r="Q216" s="279"/>
      <c r="R216" s="279"/>
      <c r="T216" s="279"/>
      <c r="X216" s="279"/>
      <c r="Y216" s="279"/>
      <c r="Z216" s="279"/>
      <c r="AB216" s="279"/>
      <c r="AC216" s="279"/>
      <c r="AD216" s="279"/>
    </row>
    <row r="217" spans="8:30" x14ac:dyDescent="0.15">
      <c r="H217" s="279"/>
      <c r="J217" s="279"/>
      <c r="L217" s="279"/>
      <c r="P217" s="279"/>
      <c r="Q217" s="279"/>
      <c r="R217" s="279"/>
      <c r="T217" s="279"/>
      <c r="X217" s="279"/>
      <c r="Y217" s="279"/>
      <c r="Z217" s="279"/>
      <c r="AB217" s="279"/>
      <c r="AC217" s="279"/>
      <c r="AD217" s="279"/>
    </row>
    <row r="218" spans="8:30" x14ac:dyDescent="0.15">
      <c r="H218" s="279"/>
      <c r="J218" s="279"/>
      <c r="L218" s="279"/>
      <c r="P218" s="279"/>
      <c r="Q218" s="279"/>
      <c r="R218" s="279"/>
      <c r="T218" s="279"/>
      <c r="X218" s="279"/>
      <c r="Y218" s="279"/>
      <c r="Z218" s="279"/>
      <c r="AB218" s="279"/>
      <c r="AC218" s="279"/>
      <c r="AD218" s="279"/>
    </row>
    <row r="219" spans="8:30" x14ac:dyDescent="0.15">
      <c r="H219" s="279"/>
      <c r="J219" s="279"/>
      <c r="L219" s="279"/>
      <c r="P219" s="279"/>
      <c r="Q219" s="279"/>
      <c r="R219" s="279"/>
      <c r="T219" s="279"/>
      <c r="X219" s="279"/>
      <c r="Y219" s="279"/>
      <c r="Z219" s="279"/>
      <c r="AB219" s="279"/>
      <c r="AC219" s="279"/>
      <c r="AD219" s="279"/>
    </row>
    <row r="220" spans="8:30" x14ac:dyDescent="0.15">
      <c r="H220" s="279"/>
      <c r="J220" s="279"/>
      <c r="L220" s="279"/>
      <c r="P220" s="279"/>
      <c r="Q220" s="279"/>
      <c r="R220" s="279"/>
      <c r="T220" s="279"/>
      <c r="X220" s="279"/>
      <c r="Y220" s="279"/>
      <c r="Z220" s="279"/>
      <c r="AB220" s="279"/>
      <c r="AC220" s="279"/>
      <c r="AD220" s="279"/>
    </row>
    <row r="221" spans="8:30" x14ac:dyDescent="0.15">
      <c r="H221" s="279"/>
      <c r="J221" s="279"/>
      <c r="L221" s="279"/>
      <c r="P221" s="279"/>
      <c r="Q221" s="279"/>
      <c r="R221" s="279"/>
      <c r="T221" s="279"/>
      <c r="X221" s="279"/>
      <c r="Y221" s="279"/>
      <c r="Z221" s="279"/>
      <c r="AB221" s="279"/>
      <c r="AC221" s="279"/>
      <c r="AD221" s="279"/>
    </row>
    <row r="222" spans="8:30" x14ac:dyDescent="0.15">
      <c r="H222" s="279"/>
      <c r="J222" s="279"/>
      <c r="L222" s="279"/>
      <c r="P222" s="279"/>
      <c r="Q222" s="279"/>
      <c r="R222" s="279"/>
      <c r="T222" s="279"/>
      <c r="X222" s="279"/>
      <c r="Y222" s="279"/>
      <c r="Z222" s="279"/>
      <c r="AB222" s="279"/>
      <c r="AC222" s="279"/>
      <c r="AD222" s="279"/>
    </row>
    <row r="223" spans="8:30" x14ac:dyDescent="0.15">
      <c r="H223" s="279"/>
      <c r="J223" s="279"/>
      <c r="L223" s="279"/>
      <c r="P223" s="279"/>
      <c r="Q223" s="279"/>
      <c r="R223" s="279"/>
      <c r="T223" s="279"/>
      <c r="X223" s="279"/>
      <c r="Y223" s="279"/>
      <c r="Z223" s="279"/>
      <c r="AB223" s="279"/>
      <c r="AC223" s="279"/>
      <c r="AD223" s="279"/>
    </row>
    <row r="224" spans="8:30" x14ac:dyDescent="0.15">
      <c r="H224" s="279"/>
      <c r="J224" s="279"/>
      <c r="L224" s="279"/>
      <c r="P224" s="279"/>
      <c r="Q224" s="279"/>
      <c r="R224" s="279"/>
      <c r="T224" s="279"/>
      <c r="X224" s="279"/>
      <c r="Y224" s="279"/>
      <c r="Z224" s="279"/>
      <c r="AB224" s="279"/>
      <c r="AC224" s="279"/>
      <c r="AD224" s="279"/>
    </row>
    <row r="225" spans="8:30" x14ac:dyDescent="0.15">
      <c r="H225" s="279"/>
      <c r="J225" s="279"/>
      <c r="L225" s="279"/>
      <c r="P225" s="279"/>
      <c r="Q225" s="279"/>
      <c r="R225" s="279"/>
      <c r="T225" s="279"/>
      <c r="X225" s="279"/>
      <c r="Y225" s="279"/>
      <c r="Z225" s="279"/>
      <c r="AB225" s="279"/>
      <c r="AC225" s="279"/>
      <c r="AD225" s="279"/>
    </row>
    <row r="226" spans="8:30" x14ac:dyDescent="0.15">
      <c r="H226" s="279"/>
      <c r="J226" s="279"/>
      <c r="L226" s="279"/>
      <c r="P226" s="279"/>
      <c r="Q226" s="279"/>
      <c r="R226" s="279"/>
      <c r="T226" s="279"/>
      <c r="X226" s="279"/>
      <c r="Y226" s="279"/>
      <c r="Z226" s="279"/>
      <c r="AB226" s="279"/>
      <c r="AC226" s="279"/>
      <c r="AD226" s="279"/>
    </row>
    <row r="227" spans="8:30" x14ac:dyDescent="0.15">
      <c r="H227" s="279"/>
      <c r="J227" s="279"/>
      <c r="L227" s="279"/>
      <c r="P227" s="279"/>
      <c r="Q227" s="279"/>
      <c r="R227" s="279"/>
      <c r="T227" s="279"/>
      <c r="X227" s="279"/>
      <c r="Y227" s="279"/>
      <c r="Z227" s="279"/>
      <c r="AB227" s="279"/>
      <c r="AC227" s="279"/>
      <c r="AD227" s="279"/>
    </row>
    <row r="228" spans="8:30" x14ac:dyDescent="0.15">
      <c r="H228" s="279"/>
      <c r="J228" s="279"/>
      <c r="L228" s="279"/>
      <c r="P228" s="279"/>
      <c r="Q228" s="279"/>
      <c r="R228" s="279"/>
      <c r="T228" s="279"/>
      <c r="X228" s="279"/>
      <c r="Y228" s="279"/>
      <c r="Z228" s="279"/>
      <c r="AB228" s="279"/>
      <c r="AC228" s="279"/>
      <c r="AD228" s="279"/>
    </row>
    <row r="229" spans="8:30" x14ac:dyDescent="0.15">
      <c r="H229" s="279"/>
      <c r="J229" s="279"/>
      <c r="L229" s="279"/>
      <c r="P229" s="279"/>
      <c r="Q229" s="279"/>
      <c r="R229" s="279"/>
      <c r="T229" s="279"/>
      <c r="X229" s="279"/>
      <c r="Y229" s="279"/>
      <c r="Z229" s="279"/>
      <c r="AB229" s="279"/>
      <c r="AC229" s="279"/>
      <c r="AD229" s="279"/>
    </row>
    <row r="230" spans="8:30" x14ac:dyDescent="0.15">
      <c r="H230" s="279"/>
      <c r="J230" s="279"/>
      <c r="L230" s="279"/>
      <c r="P230" s="279"/>
      <c r="Q230" s="279"/>
      <c r="R230" s="279"/>
      <c r="T230" s="279"/>
      <c r="X230" s="279"/>
      <c r="Y230" s="279"/>
      <c r="Z230" s="279"/>
      <c r="AB230" s="279"/>
      <c r="AC230" s="279"/>
      <c r="AD230" s="279"/>
    </row>
    <row r="231" spans="8:30" x14ac:dyDescent="0.15">
      <c r="H231" s="279"/>
      <c r="J231" s="279"/>
      <c r="L231" s="279"/>
      <c r="P231" s="279"/>
      <c r="Q231" s="279"/>
      <c r="R231" s="279"/>
      <c r="T231" s="279"/>
      <c r="X231" s="279"/>
      <c r="Y231" s="279"/>
      <c r="Z231" s="279"/>
      <c r="AB231" s="279"/>
      <c r="AC231" s="279"/>
      <c r="AD231" s="279"/>
    </row>
    <row r="232" spans="8:30" x14ac:dyDescent="0.15">
      <c r="H232" s="279"/>
      <c r="J232" s="279"/>
      <c r="L232" s="279"/>
      <c r="P232" s="279"/>
      <c r="Q232" s="279"/>
      <c r="R232" s="279"/>
      <c r="T232" s="279"/>
      <c r="X232" s="279"/>
      <c r="Y232" s="279"/>
      <c r="Z232" s="279"/>
      <c r="AB232" s="279"/>
      <c r="AC232" s="279"/>
      <c r="AD232" s="279"/>
    </row>
    <row r="233" spans="8:30" x14ac:dyDescent="0.15">
      <c r="H233" s="279"/>
      <c r="J233" s="279"/>
      <c r="L233" s="279"/>
      <c r="P233" s="279"/>
      <c r="Q233" s="279"/>
      <c r="R233" s="279"/>
      <c r="T233" s="279"/>
      <c r="X233" s="279"/>
      <c r="Y233" s="279"/>
      <c r="Z233" s="279"/>
      <c r="AB233" s="279"/>
      <c r="AC233" s="279"/>
      <c r="AD233" s="279"/>
    </row>
    <row r="234" spans="8:30" x14ac:dyDescent="0.15">
      <c r="H234" s="279"/>
      <c r="J234" s="279"/>
      <c r="L234" s="279"/>
      <c r="P234" s="279"/>
      <c r="Q234" s="279"/>
      <c r="R234" s="279"/>
      <c r="T234" s="279"/>
      <c r="X234" s="279"/>
      <c r="Y234" s="279"/>
      <c r="Z234" s="279"/>
      <c r="AB234" s="279"/>
      <c r="AC234" s="279"/>
      <c r="AD234" s="279"/>
    </row>
    <row r="235" spans="8:30" x14ac:dyDescent="0.15">
      <c r="H235" s="279"/>
      <c r="J235" s="279"/>
      <c r="L235" s="279"/>
      <c r="P235" s="279"/>
      <c r="Q235" s="279"/>
      <c r="R235" s="279"/>
      <c r="T235" s="279"/>
      <c r="X235" s="279"/>
      <c r="Y235" s="279"/>
      <c r="Z235" s="279"/>
      <c r="AB235" s="279"/>
      <c r="AC235" s="279"/>
      <c r="AD235" s="279"/>
    </row>
    <row r="236" spans="8:30" x14ac:dyDescent="0.15">
      <c r="H236" s="279"/>
      <c r="J236" s="279"/>
      <c r="L236" s="279"/>
      <c r="P236" s="279"/>
      <c r="Q236" s="279"/>
      <c r="R236" s="279"/>
      <c r="T236" s="279"/>
      <c r="X236" s="279"/>
      <c r="Y236" s="279"/>
      <c r="Z236" s="279"/>
      <c r="AB236" s="279"/>
      <c r="AC236" s="279"/>
      <c r="AD236" s="279"/>
    </row>
    <row r="237" spans="8:30" x14ac:dyDescent="0.15">
      <c r="H237" s="279"/>
      <c r="J237" s="279"/>
      <c r="L237" s="279"/>
      <c r="P237" s="279"/>
      <c r="Q237" s="279"/>
      <c r="R237" s="279"/>
      <c r="T237" s="279"/>
      <c r="X237" s="279"/>
      <c r="Y237" s="279"/>
      <c r="Z237" s="279"/>
      <c r="AB237" s="279"/>
      <c r="AC237" s="279"/>
      <c r="AD237" s="279"/>
    </row>
    <row r="238" spans="8:30" x14ac:dyDescent="0.15">
      <c r="H238" s="279"/>
      <c r="J238" s="279"/>
      <c r="L238" s="279"/>
      <c r="P238" s="279"/>
      <c r="Q238" s="279"/>
      <c r="R238" s="279"/>
      <c r="T238" s="279"/>
      <c r="X238" s="279"/>
      <c r="Y238" s="279"/>
      <c r="Z238" s="279"/>
      <c r="AB238" s="279"/>
      <c r="AC238" s="279"/>
      <c r="AD238" s="279"/>
    </row>
    <row r="239" spans="8:30" x14ac:dyDescent="0.15">
      <c r="H239" s="279"/>
      <c r="J239" s="279"/>
      <c r="L239" s="279"/>
      <c r="P239" s="279"/>
      <c r="Q239" s="279"/>
      <c r="R239" s="279"/>
      <c r="T239" s="279"/>
      <c r="X239" s="279"/>
      <c r="Y239" s="279"/>
      <c r="Z239" s="279"/>
      <c r="AB239" s="279"/>
      <c r="AC239" s="279"/>
      <c r="AD239" s="279"/>
    </row>
    <row r="240" spans="8:30" x14ac:dyDescent="0.15">
      <c r="H240" s="279"/>
      <c r="J240" s="279"/>
      <c r="L240" s="279"/>
      <c r="P240" s="279"/>
      <c r="Q240" s="279"/>
      <c r="R240" s="279"/>
      <c r="T240" s="279"/>
      <c r="X240" s="279"/>
      <c r="Y240" s="279"/>
      <c r="Z240" s="279"/>
      <c r="AB240" s="279"/>
      <c r="AC240" s="279"/>
      <c r="AD240" s="279"/>
    </row>
    <row r="241" spans="8:30" x14ac:dyDescent="0.15">
      <c r="H241" s="279"/>
      <c r="J241" s="279"/>
      <c r="L241" s="279"/>
      <c r="P241" s="279"/>
      <c r="Q241" s="279"/>
      <c r="R241" s="279"/>
      <c r="T241" s="279"/>
      <c r="X241" s="279"/>
      <c r="Y241" s="279"/>
      <c r="Z241" s="279"/>
      <c r="AB241" s="279"/>
      <c r="AC241" s="279"/>
      <c r="AD241" s="279"/>
    </row>
    <row r="242" spans="8:30" x14ac:dyDescent="0.15">
      <c r="H242" s="279"/>
      <c r="J242" s="279"/>
      <c r="L242" s="279"/>
      <c r="P242" s="279"/>
      <c r="Q242" s="279"/>
      <c r="R242" s="279"/>
      <c r="T242" s="279"/>
      <c r="X242" s="279"/>
      <c r="Y242" s="279"/>
      <c r="Z242" s="279"/>
      <c r="AB242" s="279"/>
      <c r="AC242" s="279"/>
      <c r="AD242" s="279"/>
    </row>
    <row r="243" spans="8:30" x14ac:dyDescent="0.15">
      <c r="H243" s="279"/>
      <c r="J243" s="279"/>
      <c r="L243" s="279"/>
      <c r="P243" s="279"/>
      <c r="Q243" s="279"/>
      <c r="R243" s="279"/>
      <c r="T243" s="279"/>
      <c r="X243" s="279"/>
      <c r="Y243" s="279"/>
      <c r="Z243" s="279"/>
      <c r="AB243" s="279"/>
      <c r="AC243" s="279"/>
      <c r="AD243" s="279"/>
    </row>
    <row r="244" spans="8:30" x14ac:dyDescent="0.15">
      <c r="H244" s="279"/>
      <c r="J244" s="279"/>
      <c r="L244" s="279"/>
      <c r="P244" s="279"/>
      <c r="Q244" s="279"/>
      <c r="R244" s="279"/>
      <c r="T244" s="279"/>
      <c r="X244" s="279"/>
      <c r="Y244" s="279"/>
      <c r="Z244" s="279"/>
      <c r="AB244" s="279"/>
      <c r="AC244" s="279"/>
      <c r="AD244" s="279"/>
    </row>
    <row r="245" spans="8:30" x14ac:dyDescent="0.15">
      <c r="H245" s="279"/>
      <c r="J245" s="279"/>
      <c r="L245" s="279"/>
      <c r="P245" s="279"/>
      <c r="Q245" s="279"/>
      <c r="R245" s="279"/>
      <c r="T245" s="279"/>
      <c r="X245" s="279"/>
      <c r="Y245" s="279"/>
      <c r="Z245" s="279"/>
      <c r="AB245" s="279"/>
      <c r="AC245" s="279"/>
      <c r="AD245" s="279"/>
    </row>
    <row r="246" spans="8:30" x14ac:dyDescent="0.15">
      <c r="H246" s="279"/>
      <c r="J246" s="279"/>
      <c r="L246" s="279"/>
      <c r="P246" s="279"/>
      <c r="Q246" s="279"/>
      <c r="R246" s="279"/>
      <c r="T246" s="279"/>
      <c r="X246" s="279"/>
      <c r="Y246" s="279"/>
      <c r="Z246" s="279"/>
      <c r="AB246" s="279"/>
      <c r="AC246" s="279"/>
      <c r="AD246" s="279"/>
    </row>
    <row r="247" spans="8:30" x14ac:dyDescent="0.15">
      <c r="H247" s="279"/>
      <c r="J247" s="279"/>
      <c r="L247" s="279"/>
      <c r="P247" s="279"/>
      <c r="Q247" s="279"/>
      <c r="R247" s="279"/>
      <c r="T247" s="279"/>
      <c r="X247" s="279"/>
      <c r="Y247" s="279"/>
      <c r="Z247" s="279"/>
      <c r="AB247" s="279"/>
      <c r="AC247" s="279"/>
      <c r="AD247" s="279"/>
    </row>
    <row r="248" spans="8:30" x14ac:dyDescent="0.15">
      <c r="H248" s="279"/>
      <c r="J248" s="279"/>
      <c r="L248" s="279"/>
      <c r="P248" s="279"/>
      <c r="Q248" s="279"/>
      <c r="R248" s="279"/>
      <c r="T248" s="279"/>
      <c r="X248" s="279"/>
      <c r="Y248" s="279"/>
      <c r="Z248" s="279"/>
      <c r="AB248" s="279"/>
      <c r="AC248" s="279"/>
      <c r="AD248" s="279"/>
    </row>
    <row r="249" spans="8:30" x14ac:dyDescent="0.15">
      <c r="H249" s="279"/>
      <c r="J249" s="279"/>
      <c r="L249" s="279"/>
      <c r="P249" s="279"/>
      <c r="Q249" s="279"/>
      <c r="R249" s="279"/>
      <c r="T249" s="279"/>
      <c r="X249" s="279"/>
      <c r="Y249" s="279"/>
      <c r="Z249" s="279"/>
      <c r="AB249" s="279"/>
      <c r="AC249" s="279"/>
      <c r="AD249" s="279"/>
    </row>
    <row r="250" spans="8:30" x14ac:dyDescent="0.15">
      <c r="H250" s="279"/>
      <c r="J250" s="279"/>
      <c r="L250" s="279"/>
      <c r="P250" s="279"/>
      <c r="Q250" s="279"/>
      <c r="R250" s="279"/>
      <c r="T250" s="279"/>
      <c r="X250" s="279"/>
      <c r="Y250" s="279"/>
      <c r="Z250" s="279"/>
      <c r="AB250" s="279"/>
      <c r="AC250" s="279"/>
      <c r="AD250" s="279"/>
    </row>
    <row r="251" spans="8:30" x14ac:dyDescent="0.15">
      <c r="H251" s="279"/>
      <c r="J251" s="279"/>
      <c r="L251" s="279"/>
      <c r="P251" s="279"/>
      <c r="Q251" s="279"/>
      <c r="R251" s="279"/>
      <c r="T251" s="279"/>
      <c r="X251" s="279"/>
      <c r="Y251" s="279"/>
      <c r="Z251" s="279"/>
      <c r="AB251" s="279"/>
      <c r="AC251" s="279"/>
      <c r="AD251" s="279"/>
    </row>
    <row r="252" spans="8:30" x14ac:dyDescent="0.15">
      <c r="H252" s="279"/>
      <c r="J252" s="279"/>
      <c r="L252" s="279"/>
      <c r="P252" s="279"/>
      <c r="Q252" s="279"/>
      <c r="R252" s="279"/>
      <c r="T252" s="279"/>
      <c r="X252" s="279"/>
      <c r="Y252" s="279"/>
      <c r="Z252" s="279"/>
      <c r="AB252" s="279"/>
      <c r="AC252" s="279"/>
      <c r="AD252" s="279"/>
    </row>
    <row r="253" spans="8:30" x14ac:dyDescent="0.15">
      <c r="H253" s="279"/>
      <c r="J253" s="279"/>
      <c r="L253" s="279"/>
      <c r="P253" s="279"/>
      <c r="Q253" s="279"/>
      <c r="R253" s="279"/>
      <c r="T253" s="279"/>
      <c r="X253" s="279"/>
      <c r="Y253" s="279"/>
      <c r="Z253" s="279"/>
      <c r="AB253" s="279"/>
      <c r="AC253" s="279"/>
      <c r="AD253" s="279"/>
    </row>
    <row r="254" spans="8:30" x14ac:dyDescent="0.15">
      <c r="H254" s="279"/>
      <c r="J254" s="279"/>
      <c r="L254" s="279"/>
      <c r="P254" s="279"/>
      <c r="Q254" s="279"/>
      <c r="R254" s="279"/>
      <c r="T254" s="279"/>
      <c r="X254" s="279"/>
      <c r="Y254" s="279"/>
      <c r="Z254" s="279"/>
      <c r="AB254" s="279"/>
      <c r="AC254" s="279"/>
      <c r="AD254" s="279"/>
    </row>
    <row r="255" spans="8:30" x14ac:dyDescent="0.15">
      <c r="H255" s="279"/>
      <c r="J255" s="279"/>
      <c r="L255" s="279"/>
      <c r="P255" s="279"/>
      <c r="Q255" s="279"/>
      <c r="R255" s="279"/>
      <c r="T255" s="279"/>
      <c r="X255" s="279"/>
      <c r="Y255" s="279"/>
      <c r="Z255" s="279"/>
      <c r="AB255" s="279"/>
      <c r="AC255" s="279"/>
      <c r="AD255" s="279"/>
    </row>
    <row r="256" spans="8:30" x14ac:dyDescent="0.15">
      <c r="H256" s="279"/>
      <c r="J256" s="279"/>
      <c r="L256" s="279"/>
      <c r="P256" s="279"/>
      <c r="Q256" s="279"/>
      <c r="R256" s="279"/>
      <c r="T256" s="279"/>
      <c r="X256" s="279"/>
      <c r="Y256" s="279"/>
      <c r="Z256" s="279"/>
      <c r="AB256" s="279"/>
      <c r="AC256" s="279"/>
      <c r="AD256" s="279"/>
    </row>
    <row r="257" spans="8:30" x14ac:dyDescent="0.15">
      <c r="H257" s="279"/>
      <c r="J257" s="279"/>
      <c r="L257" s="279"/>
      <c r="P257" s="279"/>
      <c r="Q257" s="279"/>
      <c r="R257" s="279"/>
      <c r="T257" s="279"/>
      <c r="X257" s="279"/>
      <c r="Y257" s="279"/>
      <c r="Z257" s="279"/>
      <c r="AB257" s="279"/>
      <c r="AC257" s="279"/>
      <c r="AD257" s="279"/>
    </row>
    <row r="258" spans="8:30" x14ac:dyDescent="0.15">
      <c r="H258" s="279"/>
      <c r="J258" s="279"/>
      <c r="L258" s="279"/>
      <c r="P258" s="279"/>
      <c r="Q258" s="279"/>
      <c r="R258" s="279"/>
      <c r="T258" s="279"/>
      <c r="X258" s="279"/>
      <c r="Y258" s="279"/>
      <c r="Z258" s="279"/>
      <c r="AB258" s="279"/>
      <c r="AC258" s="279"/>
      <c r="AD258" s="279"/>
    </row>
    <row r="259" spans="8:30" x14ac:dyDescent="0.15">
      <c r="H259" s="279"/>
      <c r="J259" s="279"/>
      <c r="L259" s="279"/>
      <c r="P259" s="279"/>
      <c r="Q259" s="279"/>
      <c r="R259" s="279"/>
      <c r="T259" s="279"/>
      <c r="X259" s="279"/>
      <c r="Y259" s="279"/>
      <c r="Z259" s="279"/>
      <c r="AB259" s="279"/>
      <c r="AC259" s="279"/>
      <c r="AD259" s="279"/>
    </row>
    <row r="260" spans="8:30" x14ac:dyDescent="0.15">
      <c r="H260" s="279"/>
      <c r="J260" s="279"/>
      <c r="L260" s="279"/>
      <c r="P260" s="279"/>
      <c r="Q260" s="279"/>
      <c r="R260" s="279"/>
      <c r="T260" s="279"/>
      <c r="X260" s="279"/>
      <c r="Y260" s="279"/>
      <c r="Z260" s="279"/>
      <c r="AB260" s="279"/>
      <c r="AC260" s="279"/>
      <c r="AD260" s="279"/>
    </row>
    <row r="261" spans="8:30" x14ac:dyDescent="0.15">
      <c r="H261" s="279"/>
      <c r="J261" s="279"/>
      <c r="L261" s="279"/>
      <c r="P261" s="279"/>
      <c r="Q261" s="279"/>
      <c r="R261" s="279"/>
      <c r="T261" s="279"/>
      <c r="X261" s="279"/>
      <c r="Y261" s="279"/>
      <c r="Z261" s="279"/>
      <c r="AB261" s="279"/>
      <c r="AC261" s="279"/>
      <c r="AD261" s="279"/>
    </row>
    <row r="262" spans="8:30" x14ac:dyDescent="0.15">
      <c r="H262" s="279"/>
      <c r="J262" s="279"/>
      <c r="L262" s="279"/>
      <c r="P262" s="279"/>
      <c r="Q262" s="279"/>
      <c r="R262" s="279"/>
      <c r="T262" s="279"/>
      <c r="X262" s="279"/>
      <c r="Y262" s="279"/>
      <c r="Z262" s="279"/>
      <c r="AB262" s="279"/>
      <c r="AC262" s="279"/>
      <c r="AD262" s="279"/>
    </row>
    <row r="263" spans="8:30" x14ac:dyDescent="0.15">
      <c r="H263" s="279"/>
      <c r="J263" s="279"/>
      <c r="L263" s="279"/>
      <c r="P263" s="279"/>
      <c r="Q263" s="279"/>
      <c r="R263" s="279"/>
      <c r="T263" s="279"/>
      <c r="X263" s="279"/>
      <c r="Y263" s="279"/>
      <c r="Z263" s="279"/>
      <c r="AB263" s="279"/>
      <c r="AC263" s="279"/>
      <c r="AD263" s="279"/>
    </row>
    <row r="264" spans="8:30" x14ac:dyDescent="0.15">
      <c r="H264" s="279"/>
      <c r="J264" s="279"/>
      <c r="L264" s="279"/>
      <c r="P264" s="279"/>
      <c r="Q264" s="279"/>
      <c r="R264" s="279"/>
      <c r="T264" s="279"/>
      <c r="X264" s="279"/>
      <c r="Y264" s="279"/>
      <c r="Z264" s="279"/>
      <c r="AB264" s="279"/>
      <c r="AC264" s="279"/>
      <c r="AD264" s="279"/>
    </row>
    <row r="265" spans="8:30" x14ac:dyDescent="0.15">
      <c r="H265" s="279"/>
      <c r="J265" s="279"/>
      <c r="L265" s="279"/>
      <c r="P265" s="279"/>
      <c r="Q265" s="279"/>
      <c r="R265" s="279"/>
      <c r="T265" s="279"/>
      <c r="X265" s="279"/>
      <c r="Y265" s="279"/>
      <c r="Z265" s="279"/>
      <c r="AB265" s="279"/>
      <c r="AC265" s="279"/>
      <c r="AD265" s="279"/>
    </row>
    <row r="266" spans="8:30" x14ac:dyDescent="0.15">
      <c r="H266" s="279"/>
      <c r="J266" s="279"/>
      <c r="L266" s="279"/>
      <c r="P266" s="279"/>
      <c r="Q266" s="279"/>
      <c r="R266" s="279"/>
      <c r="T266" s="279"/>
      <c r="X266" s="279"/>
      <c r="Y266" s="279"/>
      <c r="Z266" s="279"/>
      <c r="AB266" s="279"/>
      <c r="AC266" s="279"/>
      <c r="AD266" s="279"/>
    </row>
    <row r="267" spans="8:30" x14ac:dyDescent="0.15">
      <c r="H267" s="279"/>
      <c r="J267" s="279"/>
      <c r="L267" s="279"/>
      <c r="P267" s="279"/>
      <c r="Q267" s="279"/>
      <c r="R267" s="279"/>
      <c r="T267" s="279"/>
      <c r="X267" s="279"/>
      <c r="Y267" s="279"/>
      <c r="Z267" s="279"/>
      <c r="AB267" s="279"/>
      <c r="AC267" s="279"/>
      <c r="AD267" s="279"/>
    </row>
    <row r="268" spans="8:30" x14ac:dyDescent="0.15">
      <c r="H268" s="279"/>
      <c r="J268" s="279"/>
      <c r="L268" s="279"/>
      <c r="P268" s="279"/>
      <c r="Q268" s="279"/>
      <c r="R268" s="279"/>
      <c r="T268" s="279"/>
      <c r="X268" s="279"/>
      <c r="Y268" s="279"/>
      <c r="Z268" s="279"/>
      <c r="AB268" s="279"/>
      <c r="AC268" s="279"/>
      <c r="AD268" s="279"/>
    </row>
    <row r="269" spans="8:30" x14ac:dyDescent="0.15">
      <c r="H269" s="279"/>
      <c r="J269" s="279"/>
      <c r="L269" s="279"/>
      <c r="P269" s="279"/>
      <c r="Q269" s="279"/>
      <c r="R269" s="279"/>
      <c r="T269" s="279"/>
      <c r="X269" s="279"/>
      <c r="Y269" s="279"/>
      <c r="Z269" s="279"/>
      <c r="AB269" s="279"/>
      <c r="AC269" s="279"/>
      <c r="AD269" s="279"/>
    </row>
    <row r="270" spans="8:30" x14ac:dyDescent="0.15">
      <c r="H270" s="279"/>
      <c r="J270" s="279"/>
      <c r="L270" s="279"/>
      <c r="P270" s="279"/>
      <c r="Q270" s="279"/>
      <c r="R270" s="279"/>
      <c r="T270" s="279"/>
      <c r="X270" s="279"/>
      <c r="Y270" s="279"/>
      <c r="Z270" s="279"/>
      <c r="AB270" s="279"/>
      <c r="AC270" s="279"/>
      <c r="AD270" s="279"/>
    </row>
    <row r="271" spans="8:30" x14ac:dyDescent="0.15">
      <c r="H271" s="279"/>
      <c r="J271" s="279"/>
      <c r="L271" s="279"/>
      <c r="P271" s="279"/>
      <c r="Q271" s="279"/>
      <c r="R271" s="279"/>
      <c r="T271" s="279"/>
      <c r="X271" s="279"/>
      <c r="Y271" s="279"/>
      <c r="Z271" s="279"/>
      <c r="AB271" s="279"/>
      <c r="AC271" s="279"/>
      <c r="AD271" s="279"/>
    </row>
    <row r="272" spans="8:30" x14ac:dyDescent="0.15">
      <c r="H272" s="279"/>
      <c r="J272" s="279"/>
      <c r="L272" s="279"/>
      <c r="P272" s="279"/>
      <c r="Q272" s="279"/>
      <c r="R272" s="279"/>
      <c r="T272" s="279"/>
      <c r="X272" s="279"/>
      <c r="Y272" s="279"/>
      <c r="Z272" s="279"/>
      <c r="AB272" s="279"/>
      <c r="AC272" s="279"/>
      <c r="AD272" s="279"/>
    </row>
    <row r="273" spans="8:30" x14ac:dyDescent="0.15">
      <c r="H273" s="279"/>
      <c r="J273" s="279"/>
      <c r="L273" s="279"/>
      <c r="P273" s="279"/>
      <c r="Q273" s="279"/>
      <c r="R273" s="279"/>
      <c r="T273" s="279"/>
      <c r="X273" s="279"/>
      <c r="Y273" s="279"/>
      <c r="Z273" s="279"/>
      <c r="AB273" s="279"/>
      <c r="AC273" s="279"/>
      <c r="AD273" s="279"/>
    </row>
    <row r="274" spans="8:30" x14ac:dyDescent="0.15">
      <c r="H274" s="279"/>
      <c r="J274" s="279"/>
      <c r="L274" s="279"/>
      <c r="P274" s="279"/>
      <c r="Q274" s="279"/>
      <c r="R274" s="279"/>
      <c r="T274" s="279"/>
      <c r="X274" s="279"/>
      <c r="Y274" s="279"/>
      <c r="Z274" s="279"/>
      <c r="AB274" s="279"/>
      <c r="AC274" s="279"/>
      <c r="AD274" s="279"/>
    </row>
    <row r="275" spans="8:30" x14ac:dyDescent="0.15">
      <c r="H275" s="279"/>
      <c r="J275" s="279"/>
      <c r="L275" s="279"/>
      <c r="P275" s="279"/>
      <c r="Q275" s="279"/>
      <c r="R275" s="279"/>
      <c r="T275" s="279"/>
      <c r="X275" s="279"/>
      <c r="Y275" s="279"/>
      <c r="Z275" s="279"/>
      <c r="AB275" s="279"/>
      <c r="AC275" s="279"/>
      <c r="AD275" s="279"/>
    </row>
    <row r="276" spans="8:30" x14ac:dyDescent="0.15">
      <c r="H276" s="279"/>
      <c r="J276" s="279"/>
      <c r="L276" s="279"/>
      <c r="P276" s="279"/>
      <c r="Q276" s="279"/>
      <c r="R276" s="279"/>
      <c r="T276" s="279"/>
      <c r="X276" s="279"/>
      <c r="Y276" s="279"/>
      <c r="Z276" s="279"/>
      <c r="AB276" s="279"/>
      <c r="AC276" s="279"/>
      <c r="AD276" s="279"/>
    </row>
    <row r="277" spans="8:30" x14ac:dyDescent="0.15">
      <c r="H277" s="279"/>
      <c r="J277" s="279"/>
      <c r="L277" s="279"/>
      <c r="P277" s="279"/>
      <c r="Q277" s="279"/>
      <c r="R277" s="279"/>
      <c r="T277" s="279"/>
      <c r="X277" s="279"/>
      <c r="Y277" s="279"/>
      <c r="Z277" s="279"/>
      <c r="AB277" s="279"/>
      <c r="AC277" s="279"/>
      <c r="AD277" s="279"/>
    </row>
    <row r="278" spans="8:30" x14ac:dyDescent="0.15">
      <c r="H278" s="279"/>
      <c r="J278" s="279"/>
      <c r="L278" s="279"/>
      <c r="P278" s="279"/>
      <c r="Q278" s="279"/>
      <c r="R278" s="279"/>
      <c r="T278" s="279"/>
      <c r="X278" s="279"/>
      <c r="Y278" s="279"/>
      <c r="Z278" s="279"/>
      <c r="AB278" s="279"/>
      <c r="AC278" s="279"/>
      <c r="AD278" s="279"/>
    </row>
    <row r="279" spans="8:30" x14ac:dyDescent="0.15">
      <c r="H279" s="279"/>
      <c r="J279" s="279"/>
      <c r="L279" s="279"/>
      <c r="P279" s="279"/>
      <c r="Q279" s="279"/>
      <c r="R279" s="279"/>
      <c r="T279" s="279"/>
      <c r="X279" s="279"/>
      <c r="Y279" s="279"/>
      <c r="Z279" s="279"/>
      <c r="AB279" s="279"/>
      <c r="AC279" s="279"/>
      <c r="AD279" s="279"/>
    </row>
    <row r="280" spans="8:30" x14ac:dyDescent="0.15">
      <c r="H280" s="279"/>
      <c r="J280" s="279"/>
      <c r="L280" s="279"/>
      <c r="P280" s="279"/>
      <c r="Q280" s="279"/>
      <c r="R280" s="279"/>
      <c r="T280" s="279"/>
      <c r="X280" s="279"/>
      <c r="Y280" s="279"/>
      <c r="Z280" s="279"/>
      <c r="AB280" s="279"/>
      <c r="AC280" s="279"/>
      <c r="AD280" s="279"/>
    </row>
    <row r="281" spans="8:30" x14ac:dyDescent="0.15">
      <c r="H281" s="279"/>
      <c r="J281" s="279"/>
      <c r="L281" s="279"/>
      <c r="P281" s="279"/>
      <c r="Q281" s="279"/>
      <c r="R281" s="279"/>
      <c r="T281" s="279"/>
      <c r="X281" s="279"/>
      <c r="Y281" s="279"/>
      <c r="Z281" s="279"/>
      <c r="AB281" s="279"/>
      <c r="AC281" s="279"/>
      <c r="AD281" s="279"/>
    </row>
    <row r="282" spans="8:30" x14ac:dyDescent="0.15">
      <c r="H282" s="279"/>
      <c r="J282" s="279"/>
      <c r="L282" s="279"/>
      <c r="P282" s="279"/>
      <c r="Q282" s="279"/>
      <c r="R282" s="279"/>
      <c r="T282" s="279"/>
      <c r="X282" s="279"/>
      <c r="Y282" s="279"/>
      <c r="Z282" s="279"/>
      <c r="AB282" s="279"/>
      <c r="AC282" s="279"/>
      <c r="AD282" s="279"/>
    </row>
    <row r="283" spans="8:30" x14ac:dyDescent="0.15">
      <c r="H283" s="279"/>
      <c r="J283" s="279"/>
      <c r="L283" s="279"/>
      <c r="P283" s="279"/>
      <c r="Q283" s="279"/>
      <c r="R283" s="279"/>
      <c r="T283" s="279"/>
      <c r="X283" s="279"/>
      <c r="Y283" s="279"/>
      <c r="Z283" s="279"/>
      <c r="AB283" s="279"/>
      <c r="AC283" s="279"/>
      <c r="AD283" s="279"/>
    </row>
    <row r="284" spans="8:30" x14ac:dyDescent="0.15">
      <c r="H284" s="279"/>
      <c r="J284" s="279"/>
      <c r="L284" s="279"/>
      <c r="P284" s="279"/>
      <c r="Q284" s="279"/>
      <c r="R284" s="279"/>
      <c r="T284" s="279"/>
      <c r="X284" s="279"/>
      <c r="Y284" s="279"/>
      <c r="Z284" s="279"/>
      <c r="AB284" s="279"/>
      <c r="AC284" s="279"/>
      <c r="AD284" s="279"/>
    </row>
    <row r="285" spans="8:30" x14ac:dyDescent="0.15">
      <c r="H285" s="279"/>
      <c r="J285" s="279"/>
      <c r="L285" s="279"/>
      <c r="P285" s="279"/>
      <c r="Q285" s="279"/>
      <c r="R285" s="279"/>
      <c r="T285" s="279"/>
      <c r="X285" s="279"/>
      <c r="Y285" s="279"/>
      <c r="Z285" s="279"/>
      <c r="AB285" s="279"/>
      <c r="AC285" s="279"/>
      <c r="AD285" s="279"/>
    </row>
    <row r="286" spans="8:30" x14ac:dyDescent="0.15">
      <c r="H286" s="279"/>
      <c r="J286" s="279"/>
      <c r="L286" s="279"/>
      <c r="P286" s="279"/>
      <c r="Q286" s="279"/>
      <c r="R286" s="279"/>
      <c r="T286" s="279"/>
      <c r="X286" s="279"/>
      <c r="Y286" s="279"/>
      <c r="Z286" s="279"/>
      <c r="AB286" s="279"/>
      <c r="AC286" s="279"/>
      <c r="AD286" s="279"/>
    </row>
    <row r="287" spans="8:30" x14ac:dyDescent="0.15">
      <c r="H287" s="279"/>
      <c r="J287" s="279"/>
      <c r="L287" s="279"/>
      <c r="P287" s="279"/>
      <c r="Q287" s="279"/>
      <c r="R287" s="279"/>
      <c r="T287" s="279"/>
      <c r="X287" s="279"/>
      <c r="Y287" s="279"/>
      <c r="Z287" s="279"/>
      <c r="AB287" s="279"/>
      <c r="AC287" s="279"/>
      <c r="AD287" s="279"/>
    </row>
    <row r="288" spans="8:30" x14ac:dyDescent="0.15">
      <c r="H288" s="279"/>
      <c r="J288" s="279"/>
      <c r="L288" s="279"/>
      <c r="P288" s="279"/>
      <c r="Q288" s="279"/>
      <c r="R288" s="279"/>
      <c r="T288" s="279"/>
      <c r="X288" s="279"/>
      <c r="Y288" s="279"/>
      <c r="Z288" s="279"/>
      <c r="AB288" s="279"/>
      <c r="AC288" s="279"/>
      <c r="AD288" s="279"/>
    </row>
    <row r="289" spans="8:30" x14ac:dyDescent="0.15">
      <c r="H289" s="279"/>
      <c r="J289" s="279"/>
      <c r="L289" s="279"/>
      <c r="P289" s="279"/>
      <c r="Q289" s="279"/>
      <c r="R289" s="279"/>
      <c r="T289" s="279"/>
      <c r="X289" s="279"/>
      <c r="Y289" s="279"/>
      <c r="Z289" s="279"/>
      <c r="AB289" s="279"/>
      <c r="AC289" s="279"/>
      <c r="AD289" s="279"/>
    </row>
    <row r="290" spans="8:30" x14ac:dyDescent="0.15">
      <c r="H290" s="279"/>
      <c r="J290" s="279"/>
      <c r="L290" s="279"/>
      <c r="P290" s="279"/>
      <c r="Q290" s="279"/>
      <c r="R290" s="279"/>
      <c r="T290" s="279"/>
      <c r="X290" s="279"/>
      <c r="Y290" s="279"/>
      <c r="Z290" s="279"/>
      <c r="AB290" s="279"/>
      <c r="AC290" s="279"/>
      <c r="AD290" s="279"/>
    </row>
    <row r="291" spans="8:30" x14ac:dyDescent="0.15">
      <c r="H291" s="279"/>
      <c r="J291" s="279"/>
      <c r="L291" s="279"/>
      <c r="P291" s="279"/>
      <c r="Q291" s="279"/>
      <c r="R291" s="279"/>
      <c r="T291" s="279"/>
      <c r="X291" s="279"/>
      <c r="Y291" s="279"/>
      <c r="Z291" s="279"/>
      <c r="AB291" s="279"/>
      <c r="AC291" s="279"/>
      <c r="AD291" s="279"/>
    </row>
    <row r="292" spans="8:30" x14ac:dyDescent="0.15">
      <c r="H292" s="279"/>
      <c r="J292" s="279"/>
      <c r="L292" s="279"/>
      <c r="P292" s="279"/>
      <c r="Q292" s="279"/>
      <c r="R292" s="279"/>
      <c r="T292" s="279"/>
      <c r="X292" s="279"/>
      <c r="Y292" s="279"/>
      <c r="Z292" s="279"/>
      <c r="AB292" s="279"/>
      <c r="AC292" s="279"/>
      <c r="AD292" s="279"/>
    </row>
    <row r="293" spans="8:30" x14ac:dyDescent="0.15">
      <c r="H293" s="279"/>
      <c r="J293" s="279"/>
      <c r="L293" s="279"/>
      <c r="P293" s="279"/>
      <c r="Q293" s="279"/>
      <c r="R293" s="279"/>
      <c r="T293" s="279"/>
      <c r="X293" s="279"/>
      <c r="Y293" s="279"/>
      <c r="Z293" s="279"/>
      <c r="AB293" s="279"/>
      <c r="AC293" s="279"/>
      <c r="AD293" s="279"/>
    </row>
    <row r="294" spans="8:30" x14ac:dyDescent="0.15">
      <c r="H294" s="279"/>
      <c r="J294" s="279"/>
      <c r="L294" s="279"/>
      <c r="P294" s="279"/>
      <c r="Q294" s="279"/>
      <c r="R294" s="279"/>
      <c r="T294" s="279"/>
      <c r="X294" s="279"/>
      <c r="Y294" s="279"/>
      <c r="Z294" s="279"/>
      <c r="AB294" s="279"/>
      <c r="AC294" s="279"/>
      <c r="AD294" s="279"/>
    </row>
    <row r="295" spans="8:30" x14ac:dyDescent="0.15">
      <c r="H295" s="279"/>
      <c r="J295" s="279"/>
      <c r="L295" s="279"/>
      <c r="P295" s="279"/>
      <c r="Q295" s="279"/>
      <c r="R295" s="279"/>
      <c r="T295" s="279"/>
      <c r="X295" s="279"/>
      <c r="Y295" s="279"/>
      <c r="Z295" s="279"/>
      <c r="AB295" s="279"/>
      <c r="AC295" s="279"/>
      <c r="AD295" s="279"/>
    </row>
    <row r="296" spans="8:30" x14ac:dyDescent="0.15">
      <c r="H296" s="279"/>
      <c r="J296" s="279"/>
      <c r="L296" s="279"/>
      <c r="P296" s="279"/>
      <c r="Q296" s="279"/>
      <c r="R296" s="279"/>
      <c r="T296" s="279"/>
      <c r="X296" s="279"/>
      <c r="Y296" s="279"/>
      <c r="Z296" s="279"/>
      <c r="AB296" s="279"/>
      <c r="AC296" s="279"/>
      <c r="AD296" s="279"/>
    </row>
    <row r="297" spans="8:30" x14ac:dyDescent="0.15">
      <c r="H297" s="279"/>
      <c r="J297" s="279"/>
      <c r="L297" s="279"/>
      <c r="P297" s="279"/>
      <c r="Q297" s="279"/>
      <c r="R297" s="279"/>
      <c r="T297" s="279"/>
      <c r="X297" s="279"/>
      <c r="Y297" s="279"/>
      <c r="Z297" s="279"/>
      <c r="AB297" s="279"/>
      <c r="AC297" s="279"/>
      <c r="AD297" s="279"/>
    </row>
    <row r="298" spans="8:30" x14ac:dyDescent="0.15">
      <c r="H298" s="279"/>
      <c r="J298" s="279"/>
      <c r="L298" s="279"/>
      <c r="P298" s="279"/>
      <c r="Q298" s="279"/>
      <c r="R298" s="279"/>
      <c r="T298" s="279"/>
      <c r="X298" s="279"/>
      <c r="Y298" s="279"/>
      <c r="Z298" s="279"/>
      <c r="AB298" s="279"/>
      <c r="AC298" s="279"/>
      <c r="AD298" s="279"/>
    </row>
    <row r="299" spans="8:30" x14ac:dyDescent="0.15">
      <c r="H299" s="279"/>
      <c r="J299" s="279"/>
      <c r="L299" s="279"/>
      <c r="P299" s="279"/>
      <c r="Q299" s="279"/>
      <c r="R299" s="279"/>
      <c r="T299" s="279"/>
      <c r="X299" s="279"/>
      <c r="Y299" s="279"/>
      <c r="Z299" s="279"/>
      <c r="AB299" s="279"/>
      <c r="AC299" s="279"/>
      <c r="AD299" s="279"/>
    </row>
    <row r="300" spans="8:30" x14ac:dyDescent="0.15">
      <c r="H300" s="279"/>
      <c r="J300" s="279"/>
      <c r="L300" s="279"/>
      <c r="P300" s="279"/>
      <c r="Q300" s="279"/>
      <c r="R300" s="279"/>
      <c r="T300" s="279"/>
      <c r="X300" s="279"/>
      <c r="Y300" s="279"/>
      <c r="Z300" s="279"/>
      <c r="AB300" s="279"/>
      <c r="AC300" s="279"/>
      <c r="AD300" s="279"/>
    </row>
    <row r="301" spans="8:30" x14ac:dyDescent="0.15">
      <c r="H301" s="279"/>
      <c r="J301" s="279"/>
      <c r="L301" s="279"/>
      <c r="P301" s="279"/>
      <c r="Q301" s="279"/>
      <c r="R301" s="279"/>
      <c r="T301" s="279"/>
      <c r="X301" s="279"/>
      <c r="Y301" s="279"/>
      <c r="Z301" s="279"/>
      <c r="AB301" s="279"/>
      <c r="AC301" s="279"/>
      <c r="AD301" s="279"/>
    </row>
    <row r="302" spans="8:30" x14ac:dyDescent="0.15">
      <c r="H302" s="279"/>
      <c r="J302" s="279"/>
      <c r="L302" s="279"/>
      <c r="P302" s="279"/>
      <c r="Q302" s="279"/>
      <c r="R302" s="279"/>
      <c r="T302" s="279"/>
      <c r="X302" s="279"/>
      <c r="Y302" s="279"/>
      <c r="Z302" s="279"/>
      <c r="AB302" s="279"/>
      <c r="AC302" s="279"/>
      <c r="AD302" s="279"/>
    </row>
    <row r="303" spans="8:30" x14ac:dyDescent="0.15">
      <c r="H303" s="279"/>
      <c r="J303" s="279"/>
      <c r="L303" s="279"/>
      <c r="P303" s="279"/>
      <c r="Q303" s="279"/>
      <c r="R303" s="279"/>
      <c r="T303" s="279"/>
      <c r="X303" s="279"/>
      <c r="Y303" s="279"/>
      <c r="Z303" s="279"/>
      <c r="AB303" s="279"/>
      <c r="AC303" s="279"/>
      <c r="AD303" s="279"/>
    </row>
  </sheetData>
  <mergeCells count="36">
    <mergeCell ref="B30:G30"/>
    <mergeCell ref="B31:G31"/>
    <mergeCell ref="H31:I31"/>
    <mergeCell ref="J31:K31"/>
    <mergeCell ref="L31:M31"/>
    <mergeCell ref="H7:I7"/>
    <mergeCell ref="J7:K7"/>
    <mergeCell ref="L7:M7"/>
    <mergeCell ref="B17:G17"/>
    <mergeCell ref="B20:G21"/>
    <mergeCell ref="H20:I20"/>
    <mergeCell ref="J20:K20"/>
    <mergeCell ref="L20:M20"/>
    <mergeCell ref="B7:B8"/>
    <mergeCell ref="C7:C8"/>
    <mergeCell ref="D7:D8"/>
    <mergeCell ref="E7:E8"/>
    <mergeCell ref="F7:F8"/>
    <mergeCell ref="G7:G8"/>
    <mergeCell ref="P6:AB6"/>
    <mergeCell ref="P30:R30"/>
    <mergeCell ref="Q7:T7"/>
    <mergeCell ref="U7:X7"/>
    <mergeCell ref="Y7:AB7"/>
    <mergeCell ref="P19:AB19"/>
    <mergeCell ref="Q20:T20"/>
    <mergeCell ref="U20:X20"/>
    <mergeCell ref="Y20:AB20"/>
    <mergeCell ref="P37:Q37"/>
    <mergeCell ref="P38:Q38"/>
    <mergeCell ref="P39:Q39"/>
    <mergeCell ref="P40:Q40"/>
    <mergeCell ref="P33:Q33"/>
    <mergeCell ref="P34:Q34"/>
    <mergeCell ref="P35:Q35"/>
    <mergeCell ref="P36:Q36"/>
  </mergeCells>
  <conditionalFormatting sqref="T9:T15">
    <cfRule type="containsText" dxfId="7" priority="6" operator="containsText" text="ERROR">
      <formula>NOT(ISERROR(SEARCH("ERROR",T9)))</formula>
    </cfRule>
  </conditionalFormatting>
  <conditionalFormatting sqref="X9:X15">
    <cfRule type="containsText" dxfId="6" priority="5" operator="containsText" text="ERROR">
      <formula>NOT(ISERROR(SEARCH("ERROR",X9)))</formula>
    </cfRule>
  </conditionalFormatting>
  <conditionalFormatting sqref="AB9:AB15">
    <cfRule type="containsText" dxfId="5" priority="4" operator="containsText" text="ERROR">
      <formula>NOT(ISERROR(SEARCH("ERROR",AB9)))</formula>
    </cfRule>
  </conditionalFormatting>
  <conditionalFormatting sqref="T22:T28">
    <cfRule type="containsText" dxfId="4" priority="3" operator="containsText" text="ERROR">
      <formula>NOT(ISERROR(SEARCH("ERROR",T22)))</formula>
    </cfRule>
  </conditionalFormatting>
  <conditionalFormatting sqref="X22:X28">
    <cfRule type="containsText" dxfId="3" priority="2" operator="containsText" text="ERROR">
      <formula>NOT(ISERROR(SEARCH("ERROR",X22)))</formula>
    </cfRule>
  </conditionalFormatting>
  <conditionalFormatting sqref="AB22:AB28">
    <cfRule type="containsText" dxfId="2" priority="1" operator="containsText" text="ERROR">
      <formula>NOT(ISERROR(SEARCH("ERROR",AB22)))</formula>
    </cfRule>
  </conditionalFormatting>
  <pageMargins left="0.7" right="0.7" top="0.75" bottom="0.75" header="0.3" footer="0.3"/>
  <pageSetup scale="68" orientation="landscape" r:id="rId1"/>
  <colBreaks count="1" manualBreakCount="1">
    <brk id="15" max="1048575" man="1"/>
  </colBreak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28"/>
  <sheetViews>
    <sheetView view="pageBreakPreview" topLeftCell="A4" zoomScale="90" zoomScaleNormal="100" zoomScaleSheetLayoutView="90" workbookViewId="0">
      <selection activeCell="C7" sqref="C7"/>
    </sheetView>
  </sheetViews>
  <sheetFormatPr baseColWidth="10" defaultColWidth="11.42578125" defaultRowHeight="11.25" x14ac:dyDescent="0.15"/>
  <cols>
    <col min="1" max="1" width="1.28515625" style="17" customWidth="1"/>
    <col min="2" max="2" width="39" style="17" customWidth="1"/>
    <col min="3" max="3" width="13.140625" style="17" customWidth="1"/>
    <col min="4" max="8" width="13.140625" style="34" customWidth="1"/>
    <col min="9" max="10" width="13.140625" style="35" customWidth="1"/>
    <col min="11" max="11" width="15.42578125" style="35" customWidth="1"/>
    <col min="12" max="12" width="2" style="3" customWidth="1"/>
    <col min="13" max="16384" width="11.42578125" style="17"/>
  </cols>
  <sheetData>
    <row r="1" spans="1:12" s="2" customFormat="1" ht="26.25" customHeight="1" x14ac:dyDescent="0.15">
      <c r="A1" s="1"/>
      <c r="B1" s="294" t="s">
        <v>76</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72">
        <f>+'2. ANID BUDGET (USD)'!C3</f>
        <v>0</v>
      </c>
      <c r="D3" s="373"/>
      <c r="E3" s="373"/>
      <c r="F3" s="373"/>
      <c r="G3" s="373"/>
      <c r="H3" s="373"/>
      <c r="I3" s="373"/>
      <c r="J3" s="373"/>
      <c r="K3" s="374"/>
      <c r="L3" s="13"/>
    </row>
    <row r="4" spans="1:12" s="14" customFormat="1" ht="20.100000000000001" customHeight="1" x14ac:dyDescent="0.25">
      <c r="A4" s="9"/>
      <c r="B4" s="10" t="s">
        <v>0</v>
      </c>
      <c r="C4" s="372">
        <f>+'2. ANID BUDGET (USD)'!C4</f>
        <v>0</v>
      </c>
      <c r="D4" s="373"/>
      <c r="E4" s="373"/>
      <c r="F4" s="373"/>
      <c r="G4" s="373"/>
      <c r="H4" s="373"/>
      <c r="I4" s="373"/>
      <c r="J4" s="373"/>
      <c r="K4" s="374"/>
      <c r="L4" s="13"/>
    </row>
    <row r="5" spans="1:12" s="14" customFormat="1" ht="20.100000000000001" customHeight="1" x14ac:dyDescent="0.25">
      <c r="A5" s="9"/>
      <c r="B5" s="117" t="s">
        <v>38</v>
      </c>
      <c r="C5" s="372">
        <f>+'2. ANID BUDGET (USD)'!C5</f>
        <v>0</v>
      </c>
      <c r="D5" s="373"/>
      <c r="E5" s="373"/>
      <c r="F5" s="373"/>
      <c r="G5" s="373"/>
      <c r="H5" s="373"/>
      <c r="I5" s="373"/>
      <c r="J5" s="373"/>
      <c r="K5" s="374"/>
      <c r="L5" s="13"/>
    </row>
    <row r="6" spans="1:12" s="14" customFormat="1" ht="20.100000000000001" customHeight="1" x14ac:dyDescent="0.25">
      <c r="A6" s="9"/>
      <c r="B6" s="117" t="s">
        <v>62</v>
      </c>
      <c r="C6" s="375">
        <f>+'2. ANID BUDGET (USD)'!C10</f>
        <v>0</v>
      </c>
      <c r="D6" s="376"/>
      <c r="E6" s="376"/>
      <c r="F6" s="376"/>
      <c r="G6" s="376"/>
      <c r="H6" s="376"/>
      <c r="I6" s="376"/>
      <c r="J6" s="376"/>
      <c r="K6" s="377"/>
      <c r="L6" s="13"/>
    </row>
    <row r="7" spans="1:12" ht="6" customHeight="1" x14ac:dyDescent="0.15">
      <c r="A7" s="3"/>
      <c r="B7" s="15"/>
      <c r="C7" s="15"/>
      <c r="D7" s="16"/>
      <c r="E7" s="16"/>
      <c r="F7" s="16"/>
      <c r="G7" s="16"/>
      <c r="H7" s="16"/>
      <c r="I7" s="1"/>
      <c r="J7" s="1"/>
      <c r="K7" s="1"/>
    </row>
    <row r="8" spans="1:12" ht="24.95" customHeight="1" x14ac:dyDescent="0.15">
      <c r="A8" s="3"/>
      <c r="B8" s="128" t="s">
        <v>79</v>
      </c>
      <c r="C8" s="129"/>
      <c r="D8" s="129">
        <f>+'3. TOTAL FINANC CONTRIB (USD) '!D12</f>
        <v>880</v>
      </c>
      <c r="E8" s="130" t="s">
        <v>80</v>
      </c>
      <c r="F8" s="16"/>
      <c r="G8" s="16"/>
      <c r="H8" s="16"/>
      <c r="I8" s="1"/>
      <c r="J8" s="1"/>
      <c r="K8" s="1"/>
    </row>
    <row r="9" spans="1:12" ht="5.0999999999999996" customHeight="1" x14ac:dyDescent="0.15">
      <c r="A9" s="3"/>
      <c r="B9" s="15"/>
      <c r="C9" s="15"/>
      <c r="D9" s="16"/>
      <c r="E9" s="16"/>
      <c r="F9" s="16"/>
      <c r="G9" s="16"/>
      <c r="H9" s="16"/>
      <c r="I9" s="1"/>
      <c r="J9" s="1"/>
      <c r="K9" s="1"/>
    </row>
    <row r="10" spans="1:12" ht="17.25" customHeight="1" x14ac:dyDescent="0.15">
      <c r="A10" s="3"/>
      <c r="B10" s="56" t="s">
        <v>95</v>
      </c>
      <c r="C10" s="1"/>
      <c r="D10" s="16"/>
      <c r="E10" s="16"/>
      <c r="F10" s="16"/>
      <c r="G10" s="16"/>
      <c r="H10" s="16"/>
      <c r="I10" s="1"/>
      <c r="J10" s="1"/>
      <c r="K10" s="1"/>
    </row>
    <row r="11" spans="1:12" s="18" customFormat="1" ht="20.25" customHeight="1" x14ac:dyDescent="0.25">
      <c r="A11" s="9"/>
      <c r="B11" s="388" t="s">
        <v>40</v>
      </c>
      <c r="C11" s="379" t="s">
        <v>3</v>
      </c>
      <c r="D11" s="380"/>
      <c r="E11" s="380"/>
      <c r="F11" s="380"/>
      <c r="G11" s="380"/>
      <c r="H11" s="380"/>
      <c r="I11" s="380"/>
      <c r="J11" s="380"/>
      <c r="K11" s="381"/>
      <c r="L11" s="9"/>
    </row>
    <row r="12" spans="1:12" s="18" customFormat="1" ht="27" customHeight="1" x14ac:dyDescent="0.25">
      <c r="A12" s="9"/>
      <c r="B12" s="389"/>
      <c r="C12" s="368" t="s">
        <v>7</v>
      </c>
      <c r="D12" s="369"/>
      <c r="E12" s="368" t="s">
        <v>8</v>
      </c>
      <c r="F12" s="369"/>
      <c r="G12" s="368" t="s">
        <v>9</v>
      </c>
      <c r="H12" s="369"/>
      <c r="I12" s="368" t="s">
        <v>1</v>
      </c>
      <c r="J12" s="369"/>
      <c r="K12" s="370" t="s">
        <v>1</v>
      </c>
      <c r="L12" s="9"/>
    </row>
    <row r="13" spans="1:12" s="18" customFormat="1" ht="22.5" x14ac:dyDescent="0.25">
      <c r="A13" s="9"/>
      <c r="B13" s="390"/>
      <c r="C13" s="21" t="s">
        <v>4</v>
      </c>
      <c r="D13" s="22" t="s">
        <v>5</v>
      </c>
      <c r="E13" s="21" t="s">
        <v>4</v>
      </c>
      <c r="F13" s="22" t="s">
        <v>5</v>
      </c>
      <c r="G13" s="21" t="s">
        <v>4</v>
      </c>
      <c r="H13" s="22" t="s">
        <v>5</v>
      </c>
      <c r="I13" s="21" t="s">
        <v>4</v>
      </c>
      <c r="J13" s="22" t="s">
        <v>5</v>
      </c>
      <c r="K13" s="371"/>
      <c r="L13" s="9"/>
    </row>
    <row r="14" spans="1:12" s="25" customFormat="1" ht="30" customHeight="1" x14ac:dyDescent="0.25">
      <c r="B14" s="23" t="s">
        <v>12</v>
      </c>
      <c r="C14" s="206">
        <f t="shared" ref="C14:K14" si="0">SUM(C15:C22)</f>
        <v>0</v>
      </c>
      <c r="D14" s="206">
        <f t="shared" si="0"/>
        <v>0</v>
      </c>
      <c r="E14" s="206">
        <f t="shared" si="0"/>
        <v>0</v>
      </c>
      <c r="F14" s="206">
        <f t="shared" si="0"/>
        <v>0</v>
      </c>
      <c r="G14" s="206">
        <f t="shared" si="0"/>
        <v>0</v>
      </c>
      <c r="H14" s="206">
        <f t="shared" si="0"/>
        <v>0</v>
      </c>
      <c r="I14" s="206">
        <f t="shared" si="0"/>
        <v>0</v>
      </c>
      <c r="J14" s="206">
        <f t="shared" si="0"/>
        <v>0</v>
      </c>
      <c r="K14" s="206">
        <f t="shared" si="0"/>
        <v>0</v>
      </c>
      <c r="L14" s="24"/>
    </row>
    <row r="15" spans="1:12" s="25" customFormat="1" ht="30" customHeight="1" x14ac:dyDescent="0.25">
      <c r="B15" s="30" t="s">
        <v>13</v>
      </c>
      <c r="C15" s="207">
        <f>+'3.2. ASSOC INST5 (M$)'!C14/'3.2. ASSOC INST5 (USD)'!$D$8</f>
        <v>0</v>
      </c>
      <c r="D15" s="207">
        <f>+'3.2. ASSOC INST5 (M$)'!D14/'3.2. ASSOC INST5 (USD)'!$D$8</f>
        <v>0</v>
      </c>
      <c r="E15" s="207">
        <f>+'3.2. ASSOC INST5 (M$)'!E14/'3.2. ASSOC INST5 (USD)'!$D$8</f>
        <v>0</v>
      </c>
      <c r="F15" s="207">
        <f>+'3.2. ASSOC INST5 (M$)'!F14/'3.2. ASSOC INST5 (USD)'!$D$8</f>
        <v>0</v>
      </c>
      <c r="G15" s="207">
        <f>+'3.2. ASSOC INST5 (M$)'!G14/'3.2. ASSOC INST5 (USD)'!$D$8</f>
        <v>0</v>
      </c>
      <c r="H15" s="207">
        <f>+'3.2. ASSOC INST5 (M$)'!H14/'3.2. ASSOC INST5 (USD)'!$D$8</f>
        <v>0</v>
      </c>
      <c r="I15" s="208">
        <f>+C15+E15+G15</f>
        <v>0</v>
      </c>
      <c r="J15" s="208">
        <f>+D15+F15+H15</f>
        <v>0</v>
      </c>
      <c r="K15" s="208">
        <f t="shared" ref="K15:K22" si="1">+I15+J15</f>
        <v>0</v>
      </c>
      <c r="L15" s="24"/>
    </row>
    <row r="16" spans="1:12" s="25" customFormat="1" ht="30" customHeight="1" x14ac:dyDescent="0.25">
      <c r="B16" s="30" t="str">
        <f>+'2.1 PERSONNEL (USD)'!B22</f>
        <v xml:space="preserve">Postdocs </v>
      </c>
      <c r="C16" s="207">
        <f>+'3.2. ASSOC INST5 (M$)'!C15/'3.2. ASSOC INST5 (USD)'!$D$8</f>
        <v>0</v>
      </c>
      <c r="D16" s="207">
        <f>+'3.2. ASSOC INST5 (M$)'!D15/'3.2. ASSOC INST5 (USD)'!$D$8</f>
        <v>0</v>
      </c>
      <c r="E16" s="207">
        <f>+'3.2. ASSOC INST5 (M$)'!E15/'3.2. ASSOC INST5 (USD)'!$D$8</f>
        <v>0</v>
      </c>
      <c r="F16" s="207">
        <f>+'3.2. ASSOC INST5 (M$)'!F15/'3.2. ASSOC INST5 (USD)'!$D$8</f>
        <v>0</v>
      </c>
      <c r="G16" s="207">
        <f>+'3.2. ASSOC INST5 (M$)'!G15/'3.2. ASSOC INST5 (USD)'!$D$8</f>
        <v>0</v>
      </c>
      <c r="H16" s="207">
        <f>+'3.2. ASSOC INST5 (M$)'!H15/'3.2. ASSOC INST5 (USD)'!$D$8</f>
        <v>0</v>
      </c>
      <c r="I16" s="208">
        <f t="shared" ref="I16:J27" si="2">+C16+E16+G16</f>
        <v>0</v>
      </c>
      <c r="J16" s="208">
        <f t="shared" si="2"/>
        <v>0</v>
      </c>
      <c r="K16" s="209">
        <f t="shared" si="1"/>
        <v>0</v>
      </c>
      <c r="L16" s="24"/>
    </row>
    <row r="17" spans="2:12" s="25" customFormat="1" ht="30" customHeight="1" x14ac:dyDescent="0.25">
      <c r="B17" s="30" t="str">
        <f>+'2.1 PERSONNEL (USD)'!B23</f>
        <v>PhD Thesis Students</v>
      </c>
      <c r="C17" s="207">
        <f>+'3.2. ASSOC INST5 (M$)'!C16/'3.2. ASSOC INST5 (USD)'!$D$8</f>
        <v>0</v>
      </c>
      <c r="D17" s="207">
        <f>+'3.2. ASSOC INST5 (M$)'!D16/'3.2. ASSOC INST5 (USD)'!$D$8</f>
        <v>0</v>
      </c>
      <c r="E17" s="207">
        <f>+'3.2. ASSOC INST5 (M$)'!E16/'3.2. ASSOC INST5 (USD)'!$D$8</f>
        <v>0</v>
      </c>
      <c r="F17" s="207">
        <f>+'3.2. ASSOC INST5 (M$)'!F16/'3.2. ASSOC INST5 (USD)'!$D$8</f>
        <v>0</v>
      </c>
      <c r="G17" s="207">
        <f>+'3.2. ASSOC INST5 (M$)'!G16/'3.2. ASSOC INST5 (USD)'!$D$8</f>
        <v>0</v>
      </c>
      <c r="H17" s="207">
        <f>+'3.2. ASSOC INST5 (M$)'!H16/'3.2. ASSOC INST5 (USD)'!$D$8</f>
        <v>0</v>
      </c>
      <c r="I17" s="208">
        <f t="shared" si="2"/>
        <v>0</v>
      </c>
      <c r="J17" s="208">
        <f t="shared" si="2"/>
        <v>0</v>
      </c>
      <c r="K17" s="209">
        <f t="shared" si="1"/>
        <v>0</v>
      </c>
      <c r="L17" s="24"/>
    </row>
    <row r="18" spans="2:12" s="25" customFormat="1" ht="30" customHeight="1" x14ac:dyDescent="0.25">
      <c r="B18" s="30" t="str">
        <f>+'2.1 PERSONNEL (USD)'!B24</f>
        <v>Master Thesis Students</v>
      </c>
      <c r="C18" s="207">
        <f>+'3.2. ASSOC INST5 (M$)'!C17/'3.2. ASSOC INST5 (USD)'!$D$8</f>
        <v>0</v>
      </c>
      <c r="D18" s="207">
        <f>+'3.2. ASSOC INST5 (M$)'!D17/'3.2. ASSOC INST5 (USD)'!$D$8</f>
        <v>0</v>
      </c>
      <c r="E18" s="207">
        <f>+'3.2. ASSOC INST5 (M$)'!E17/'3.2. ASSOC INST5 (USD)'!$D$8</f>
        <v>0</v>
      </c>
      <c r="F18" s="207">
        <f>+'3.2. ASSOC INST5 (M$)'!F17/'3.2. ASSOC INST5 (USD)'!$D$8</f>
        <v>0</v>
      </c>
      <c r="G18" s="207">
        <f>+'3.2. ASSOC INST5 (M$)'!G17/'3.2. ASSOC INST5 (USD)'!$D$8</f>
        <v>0</v>
      </c>
      <c r="H18" s="207">
        <f>+'3.2. ASSOC INST5 (M$)'!H17/'3.2. ASSOC INST5 (USD)'!$D$8</f>
        <v>0</v>
      </c>
      <c r="I18" s="208">
        <f t="shared" ref="I18" si="3">+C18+E18+G18</f>
        <v>0</v>
      </c>
      <c r="J18" s="208">
        <f t="shared" ref="J18" si="4">+D18+F18+H18</f>
        <v>0</v>
      </c>
      <c r="K18" s="209">
        <f t="shared" ref="K18" si="5">+I18+J18</f>
        <v>0</v>
      </c>
      <c r="L18" s="24"/>
    </row>
    <row r="19" spans="2:12" s="25" customFormat="1" ht="30" customHeight="1" x14ac:dyDescent="0.25">
      <c r="B19" s="30" t="str">
        <f>+'2.1 PERSONNEL (USD)'!B25</f>
        <v>Undergraduated Thesis Students</v>
      </c>
      <c r="C19" s="207">
        <f>+'3.2. ASSOC INST5 (M$)'!C18/'3.2. ASSOC INST5 (USD)'!$D$8</f>
        <v>0</v>
      </c>
      <c r="D19" s="207">
        <f>+'3.2. ASSOC INST5 (M$)'!D18/'3.2. ASSOC INST5 (USD)'!$D$8</f>
        <v>0</v>
      </c>
      <c r="E19" s="207">
        <f>+'3.2. ASSOC INST5 (M$)'!E18/'3.2. ASSOC INST5 (USD)'!$D$8</f>
        <v>0</v>
      </c>
      <c r="F19" s="207">
        <f>+'3.2. ASSOC INST5 (M$)'!F18/'3.2. ASSOC INST5 (USD)'!$D$8</f>
        <v>0</v>
      </c>
      <c r="G19" s="207">
        <f>+'3.2. ASSOC INST5 (M$)'!G18/'3.2. ASSOC INST5 (USD)'!$D$8</f>
        <v>0</v>
      </c>
      <c r="H19" s="207">
        <f>+'3.2. ASSOC INST5 (M$)'!H18/'3.2. ASSOC INST5 (USD)'!$D$8</f>
        <v>0</v>
      </c>
      <c r="I19" s="208">
        <f t="shared" si="2"/>
        <v>0</v>
      </c>
      <c r="J19" s="208">
        <f t="shared" si="2"/>
        <v>0</v>
      </c>
      <c r="K19" s="209">
        <f t="shared" si="1"/>
        <v>0</v>
      </c>
      <c r="L19" s="24"/>
    </row>
    <row r="20" spans="2:12" s="25" customFormat="1" ht="30" customHeight="1" x14ac:dyDescent="0.25">
      <c r="B20" s="30" t="str">
        <f>+'2.1 PERSONNEL (USD)'!B26</f>
        <v>Professionals and Technicians</v>
      </c>
      <c r="C20" s="207">
        <f>+'3.2. ASSOC INST5 (M$)'!C19/'3.2. ASSOC INST5 (USD)'!$D$8</f>
        <v>0</v>
      </c>
      <c r="D20" s="207">
        <f>+'3.2. ASSOC INST5 (M$)'!D19/'3.2. ASSOC INST5 (USD)'!$D$8</f>
        <v>0</v>
      </c>
      <c r="E20" s="207">
        <f>+'3.2. ASSOC INST5 (M$)'!E19/'3.2. ASSOC INST5 (USD)'!$D$8</f>
        <v>0</v>
      </c>
      <c r="F20" s="207">
        <f>+'3.2. ASSOC INST5 (M$)'!F19/'3.2. ASSOC INST5 (USD)'!$D$8</f>
        <v>0</v>
      </c>
      <c r="G20" s="207">
        <f>+'3.2. ASSOC INST5 (M$)'!G19/'3.2. ASSOC INST5 (USD)'!$D$8</f>
        <v>0</v>
      </c>
      <c r="H20" s="207">
        <f>+'3.2. ASSOC INST5 (M$)'!H19/'3.2. ASSOC INST5 (USD)'!$D$8</f>
        <v>0</v>
      </c>
      <c r="I20" s="208">
        <f t="shared" si="2"/>
        <v>0</v>
      </c>
      <c r="J20" s="208">
        <f t="shared" si="2"/>
        <v>0</v>
      </c>
      <c r="K20" s="209">
        <f t="shared" si="1"/>
        <v>0</v>
      </c>
      <c r="L20" s="24"/>
    </row>
    <row r="21" spans="2:12" s="25" customFormat="1" ht="30" customHeight="1" x14ac:dyDescent="0.25">
      <c r="B21" s="30" t="str">
        <f>+'2.1 PERSONNEL (USD)'!B27</f>
        <v>Project Administrative Staff</v>
      </c>
      <c r="C21" s="207">
        <f>+'3.2. ASSOC INST5 (M$)'!C20/'3.2. ASSOC INST5 (USD)'!$D$8</f>
        <v>0</v>
      </c>
      <c r="D21" s="207">
        <f>+'3.2. ASSOC INST5 (M$)'!D20/'3.2. ASSOC INST5 (USD)'!$D$8</f>
        <v>0</v>
      </c>
      <c r="E21" s="207">
        <f>+'3.2. ASSOC INST5 (M$)'!E20/'3.2. ASSOC INST5 (USD)'!$D$8</f>
        <v>0</v>
      </c>
      <c r="F21" s="207">
        <f>+'3.2. ASSOC INST5 (M$)'!F20/'3.2. ASSOC INST5 (USD)'!$D$8</f>
        <v>0</v>
      </c>
      <c r="G21" s="207">
        <f>+'3.2. ASSOC INST5 (M$)'!G20/'3.2. ASSOC INST5 (USD)'!$D$8</f>
        <v>0</v>
      </c>
      <c r="H21" s="207">
        <f>+'3.2. ASSOC INST5 (M$)'!H20/'3.2. ASSOC INST5 (USD)'!$D$8</f>
        <v>0</v>
      </c>
      <c r="I21" s="208">
        <f t="shared" si="2"/>
        <v>0</v>
      </c>
      <c r="J21" s="208">
        <f t="shared" si="2"/>
        <v>0</v>
      </c>
      <c r="K21" s="209">
        <f t="shared" si="1"/>
        <v>0</v>
      </c>
      <c r="L21" s="24"/>
    </row>
    <row r="22" spans="2:12" s="25" customFormat="1" ht="30" customHeight="1" x14ac:dyDescent="0.25">
      <c r="B22" s="30" t="str">
        <f>+'2.1 PERSONNEL (USD)'!B28</f>
        <v>Research Assistants</v>
      </c>
      <c r="C22" s="207">
        <f>+'3.2. ASSOC INST5 (M$)'!C21/'3.2. ASSOC INST5 (USD)'!$D$8</f>
        <v>0</v>
      </c>
      <c r="D22" s="207">
        <f>+'3.2. ASSOC INST5 (M$)'!D21/'3.2. ASSOC INST5 (USD)'!$D$8</f>
        <v>0</v>
      </c>
      <c r="E22" s="207">
        <f>+'3.2. ASSOC INST5 (M$)'!E21/'3.2. ASSOC INST5 (USD)'!$D$8</f>
        <v>0</v>
      </c>
      <c r="F22" s="207">
        <f>+'3.2. ASSOC INST5 (M$)'!F21/'3.2. ASSOC INST5 (USD)'!$D$8</f>
        <v>0</v>
      </c>
      <c r="G22" s="207">
        <f>+'3.2. ASSOC INST5 (M$)'!G21/'3.2. ASSOC INST5 (USD)'!$D$8</f>
        <v>0</v>
      </c>
      <c r="H22" s="207">
        <f>+'3.2. ASSOC INST5 (M$)'!H21/'3.2. ASSOC INST5 (USD)'!$D$8</f>
        <v>0</v>
      </c>
      <c r="I22" s="210">
        <f t="shared" si="2"/>
        <v>0</v>
      </c>
      <c r="J22" s="210">
        <f t="shared" si="2"/>
        <v>0</v>
      </c>
      <c r="K22" s="209">
        <f t="shared" si="1"/>
        <v>0</v>
      </c>
      <c r="L22" s="24"/>
    </row>
    <row r="23" spans="2:12" s="25" customFormat="1" ht="30" customHeight="1" x14ac:dyDescent="0.25">
      <c r="B23" s="23" t="s">
        <v>52</v>
      </c>
      <c r="C23" s="206">
        <f>+C24+C25</f>
        <v>0</v>
      </c>
      <c r="D23" s="206">
        <f t="shared" ref="D23:H23" si="6">+D24+D25</f>
        <v>0</v>
      </c>
      <c r="E23" s="206">
        <f t="shared" si="6"/>
        <v>0</v>
      </c>
      <c r="F23" s="206">
        <f t="shared" si="6"/>
        <v>0</v>
      </c>
      <c r="G23" s="206">
        <f t="shared" si="6"/>
        <v>0</v>
      </c>
      <c r="H23" s="206">
        <f t="shared" si="6"/>
        <v>0</v>
      </c>
      <c r="I23" s="212">
        <f t="shared" ref="I23" si="7">+C23+E23+G23</f>
        <v>0</v>
      </c>
      <c r="J23" s="212">
        <f t="shared" ref="J23" si="8">+D23+F23+H23</f>
        <v>0</v>
      </c>
      <c r="K23" s="209">
        <f t="shared" ref="K23" si="9">+I23+J23</f>
        <v>0</v>
      </c>
      <c r="L23" s="24"/>
    </row>
    <row r="24" spans="2:12" s="25" customFormat="1" ht="30" customHeight="1" x14ac:dyDescent="0.25">
      <c r="B24" s="138" t="s">
        <v>51</v>
      </c>
      <c r="C24" s="207">
        <f>+'3.2. ASSOC INST5 (M$)'!C23/'3.2. ASSOC INST5 (USD)'!$D$8</f>
        <v>0</v>
      </c>
      <c r="D24" s="207">
        <f>+'3.2. ASSOC INST5 (M$)'!D23/'3.2. ASSOC INST5 (USD)'!$D$8</f>
        <v>0</v>
      </c>
      <c r="E24" s="207">
        <f>+'3.2. ASSOC INST5 (M$)'!E23/'3.2. ASSOC INST5 (USD)'!$D$8</f>
        <v>0</v>
      </c>
      <c r="F24" s="207">
        <f>+'3.2. ASSOC INST5 (M$)'!F23/'3.2. ASSOC INST5 (USD)'!$D$8</f>
        <v>0</v>
      </c>
      <c r="G24" s="207">
        <f>+'3.2. ASSOC INST5 (M$)'!G23/'3.2. ASSOC INST5 (USD)'!$D$8</f>
        <v>0</v>
      </c>
      <c r="H24" s="207">
        <f>+'3.2. ASSOC INST5 (M$)'!H23/'3.2. ASSOC INST5 (USD)'!$D$8</f>
        <v>0</v>
      </c>
      <c r="I24" s="212">
        <f t="shared" si="2"/>
        <v>0</v>
      </c>
      <c r="J24" s="212">
        <f t="shared" si="2"/>
        <v>0</v>
      </c>
      <c r="K24" s="206">
        <f>+I24+J24</f>
        <v>0</v>
      </c>
      <c r="L24" s="24"/>
    </row>
    <row r="25" spans="2:12" s="29" customFormat="1" ht="30" customHeight="1" x14ac:dyDescent="0.25">
      <c r="B25" s="138" t="s">
        <v>52</v>
      </c>
      <c r="C25" s="213">
        <f>+'3.2. ASSOC INST5 (M$)'!C24/'3.2. ASSOC INST5 (USD)'!$D$8</f>
        <v>0</v>
      </c>
      <c r="D25" s="213">
        <f>+'3.2. ASSOC INST5 (M$)'!D24/'3.2. ASSOC INST5 (USD)'!$D$8</f>
        <v>0</v>
      </c>
      <c r="E25" s="213">
        <f>+'3.2. ASSOC INST5 (M$)'!E24/'3.2. ASSOC INST5 (USD)'!$D$8</f>
        <v>0</v>
      </c>
      <c r="F25" s="213">
        <f>+'3.2. ASSOC INST5 (M$)'!F24/'3.2. ASSOC INST5 (USD)'!$D$8</f>
        <v>0</v>
      </c>
      <c r="G25" s="213">
        <f>+'3.2. ASSOC INST5 (M$)'!G24/'3.2. ASSOC INST5 (USD)'!$D$8</f>
        <v>0</v>
      </c>
      <c r="H25" s="213">
        <f>+'3.2. ASSOC INST5 (M$)'!H24/'3.2. ASSOC INST5 (USD)'!$D$8</f>
        <v>0</v>
      </c>
      <c r="I25" s="212">
        <f t="shared" si="2"/>
        <v>0</v>
      </c>
      <c r="J25" s="212">
        <f t="shared" si="2"/>
        <v>0</v>
      </c>
      <c r="K25" s="206">
        <f>+I25+J25</f>
        <v>0</v>
      </c>
      <c r="L25" s="28"/>
    </row>
    <row r="26" spans="2:12" s="25" customFormat="1" ht="30" customHeight="1" x14ac:dyDescent="0.25">
      <c r="B26" s="23" t="s">
        <v>54</v>
      </c>
      <c r="C26" s="191">
        <f>+'3.2. ASSOC INST5 (M$)'!C25/'3.2. ASSOC INST5 (USD)'!$D$8</f>
        <v>0</v>
      </c>
      <c r="D26" s="191">
        <f>+'3.2. ASSOC INST5 (M$)'!D25/'3.2. ASSOC INST5 (USD)'!$D$8</f>
        <v>0</v>
      </c>
      <c r="E26" s="191">
        <f>+'3.2. ASSOC INST5 (M$)'!E25/'3.2. ASSOC INST5 (USD)'!$D$8</f>
        <v>0</v>
      </c>
      <c r="F26" s="191">
        <f>+'3.2. ASSOC INST5 (M$)'!F25/'3.2. ASSOC INST5 (USD)'!$D$8</f>
        <v>0</v>
      </c>
      <c r="G26" s="191">
        <f>+'3.2. ASSOC INST5 (M$)'!G25/'3.2. ASSOC INST5 (USD)'!$D$8</f>
        <v>0</v>
      </c>
      <c r="H26" s="191">
        <f>+'3.2. ASSOC INST5 (M$)'!H25/'3.2. ASSOC INST5 (USD)'!$D$8</f>
        <v>0</v>
      </c>
      <c r="I26" s="212">
        <f t="shared" si="2"/>
        <v>0</v>
      </c>
      <c r="J26" s="212">
        <f t="shared" si="2"/>
        <v>0</v>
      </c>
      <c r="K26" s="206">
        <f>+I26+J26</f>
        <v>0</v>
      </c>
      <c r="L26" s="24"/>
    </row>
    <row r="27" spans="2:12" s="25" customFormat="1" ht="30" customHeight="1" x14ac:dyDescent="0.25">
      <c r="B27" s="23" t="s">
        <v>67</v>
      </c>
      <c r="C27" s="191">
        <f>+'3.2. ASSOC INST5 (M$)'!C26/'3.2. ASSOC INST5 (USD)'!$D$8</f>
        <v>0</v>
      </c>
      <c r="D27" s="191">
        <f>+'3.2. ASSOC INST5 (M$)'!D26/'3.2. ASSOC INST5 (USD)'!$D$8</f>
        <v>0</v>
      </c>
      <c r="E27" s="191">
        <f>+'3.2. ASSOC INST5 (M$)'!E26/'3.2. ASSOC INST5 (USD)'!$D$8</f>
        <v>0</v>
      </c>
      <c r="F27" s="191">
        <f>+'3.2. ASSOC INST5 (M$)'!F26/'3.2. ASSOC INST5 (USD)'!$D$8</f>
        <v>0</v>
      </c>
      <c r="G27" s="191">
        <f>+'3.2. ASSOC INST5 (M$)'!G26/'3.2. ASSOC INST5 (USD)'!$D$8</f>
        <v>0</v>
      </c>
      <c r="H27" s="191">
        <f>+'3.2. ASSOC INST5 (M$)'!H26/'3.2. ASSOC INST5 (USD)'!$D$8</f>
        <v>0</v>
      </c>
      <c r="I27" s="212">
        <f t="shared" si="2"/>
        <v>0</v>
      </c>
      <c r="J27" s="212">
        <f t="shared" si="2"/>
        <v>0</v>
      </c>
      <c r="K27" s="206">
        <f>+I27+J27</f>
        <v>0</v>
      </c>
      <c r="L27" s="24"/>
    </row>
    <row r="28" spans="2:12" s="25" customFormat="1" ht="30" customHeight="1" x14ac:dyDescent="0.25">
      <c r="B28" s="32" t="s">
        <v>50</v>
      </c>
      <c r="C28" s="214">
        <f t="shared" ref="C28:H28" si="10">+C14+SUM(C24:C27)</f>
        <v>0</v>
      </c>
      <c r="D28" s="214">
        <f t="shared" si="10"/>
        <v>0</v>
      </c>
      <c r="E28" s="214">
        <f t="shared" si="10"/>
        <v>0</v>
      </c>
      <c r="F28" s="214">
        <f t="shared" si="10"/>
        <v>0</v>
      </c>
      <c r="G28" s="214">
        <f t="shared" si="10"/>
        <v>0</v>
      </c>
      <c r="H28" s="214">
        <f t="shared" si="10"/>
        <v>0</v>
      </c>
      <c r="I28" s="214">
        <f>+C28+E28+G28</f>
        <v>0</v>
      </c>
      <c r="J28" s="214">
        <f>+D28+F28+H28</f>
        <v>0</v>
      </c>
      <c r="K28" s="214">
        <f>+I28+J28</f>
        <v>0</v>
      </c>
      <c r="L28" s="24"/>
    </row>
  </sheetData>
  <mergeCells count="12">
    <mergeCell ref="C6:K6"/>
    <mergeCell ref="C11:K11"/>
    <mergeCell ref="C4:K4"/>
    <mergeCell ref="C5:K5"/>
    <mergeCell ref="B1:K1"/>
    <mergeCell ref="C3:K3"/>
    <mergeCell ref="B11:B13"/>
    <mergeCell ref="C12:D12"/>
    <mergeCell ref="E12:F12"/>
    <mergeCell ref="G12:H12"/>
    <mergeCell ref="I12:J12"/>
    <mergeCell ref="K12:K13"/>
  </mergeCells>
  <pageMargins left="0.25" right="0.25" top="0.75" bottom="0.75" header="0.3" footer="0.3"/>
  <pageSetup scale="78"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28"/>
  <sheetViews>
    <sheetView workbookViewId="0">
      <selection activeCell="C7" sqref="C7"/>
    </sheetView>
  </sheetViews>
  <sheetFormatPr baseColWidth="10" defaultColWidth="11.42578125" defaultRowHeight="11.25" x14ac:dyDescent="0.15"/>
  <cols>
    <col min="1" max="1" width="1.28515625" style="17" customWidth="1"/>
    <col min="2" max="2" width="39" style="17" customWidth="1"/>
    <col min="3" max="3" width="13.140625" style="17" customWidth="1"/>
    <col min="4" max="8" width="13.140625" style="34" customWidth="1"/>
    <col min="9" max="10" width="13.140625" style="35" customWidth="1"/>
    <col min="11" max="11" width="15.42578125" style="35" customWidth="1"/>
    <col min="12" max="12" width="2" style="3" customWidth="1"/>
    <col min="13" max="16384" width="11.42578125" style="17"/>
  </cols>
  <sheetData>
    <row r="1" spans="1:12" s="2" customFormat="1" ht="26.25" customHeight="1" x14ac:dyDescent="0.15">
      <c r="A1" s="1"/>
      <c r="B1" s="294" t="s">
        <v>78</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72">
        <f>+'2. ANID BUDGET (USD)'!C3</f>
        <v>0</v>
      </c>
      <c r="D3" s="373"/>
      <c r="E3" s="373"/>
      <c r="F3" s="373"/>
      <c r="G3" s="373"/>
      <c r="H3" s="373"/>
      <c r="I3" s="373"/>
      <c r="J3" s="373"/>
      <c r="K3" s="374"/>
      <c r="L3" s="13"/>
    </row>
    <row r="4" spans="1:12" s="14" customFormat="1" ht="20.100000000000001" customHeight="1" x14ac:dyDescent="0.25">
      <c r="A4" s="9"/>
      <c r="B4" s="10" t="s">
        <v>0</v>
      </c>
      <c r="C4" s="372">
        <f>+'2. ANID BUDGET (USD)'!C4</f>
        <v>0</v>
      </c>
      <c r="D4" s="373"/>
      <c r="E4" s="373"/>
      <c r="F4" s="373"/>
      <c r="G4" s="373"/>
      <c r="H4" s="373"/>
      <c r="I4" s="373"/>
      <c r="J4" s="373"/>
      <c r="K4" s="374"/>
      <c r="L4" s="13"/>
    </row>
    <row r="5" spans="1:12" s="14" customFormat="1" ht="20.100000000000001" customHeight="1" x14ac:dyDescent="0.25">
      <c r="A5" s="9"/>
      <c r="B5" s="117" t="s">
        <v>38</v>
      </c>
      <c r="C5" s="372">
        <f>+'2. ANID BUDGET (USD)'!C5</f>
        <v>0</v>
      </c>
      <c r="D5" s="373"/>
      <c r="E5" s="373"/>
      <c r="F5" s="373"/>
      <c r="G5" s="373"/>
      <c r="H5" s="373"/>
      <c r="I5" s="373"/>
      <c r="J5" s="373"/>
      <c r="K5" s="374"/>
      <c r="L5" s="13"/>
    </row>
    <row r="6" spans="1:12" s="14" customFormat="1" ht="20.100000000000001" customHeight="1" x14ac:dyDescent="0.25">
      <c r="A6" s="9"/>
      <c r="B6" s="117" t="s">
        <v>62</v>
      </c>
      <c r="C6" s="375">
        <f>+'2. ANID BUDGET (USD)'!C11</f>
        <v>0</v>
      </c>
      <c r="D6" s="376"/>
      <c r="E6" s="376"/>
      <c r="F6" s="376"/>
      <c r="G6" s="376"/>
      <c r="H6" s="376"/>
      <c r="I6" s="376"/>
      <c r="J6" s="376"/>
      <c r="K6" s="377"/>
      <c r="L6" s="13"/>
    </row>
    <row r="7" spans="1:12" ht="6" customHeight="1" x14ac:dyDescent="0.15">
      <c r="A7" s="3"/>
      <c r="B7" s="15"/>
      <c r="C7" s="15"/>
      <c r="D7" s="16"/>
      <c r="E7" s="16"/>
      <c r="F7" s="16"/>
      <c r="G7" s="16"/>
      <c r="H7" s="16"/>
      <c r="I7" s="1"/>
      <c r="J7" s="1"/>
      <c r="K7" s="1"/>
    </row>
    <row r="8" spans="1:12" ht="24.95" customHeight="1" x14ac:dyDescent="0.15">
      <c r="A8" s="3"/>
      <c r="B8" s="128" t="s">
        <v>79</v>
      </c>
      <c r="C8" s="129"/>
      <c r="D8" s="129">
        <f>+'3. TOTAL FINANC CONTRIB (USD) '!D12</f>
        <v>880</v>
      </c>
      <c r="E8" s="130" t="s">
        <v>80</v>
      </c>
      <c r="F8" s="16"/>
      <c r="G8" s="16"/>
      <c r="H8" s="16"/>
      <c r="I8" s="1"/>
      <c r="J8" s="1"/>
      <c r="K8" s="1"/>
    </row>
    <row r="9" spans="1:12" ht="5.0999999999999996" customHeight="1" x14ac:dyDescent="0.15">
      <c r="A9" s="3"/>
      <c r="B9" s="15"/>
      <c r="C9" s="15"/>
      <c r="D9" s="16"/>
      <c r="E9" s="16"/>
      <c r="F9" s="16"/>
      <c r="G9" s="16"/>
      <c r="H9" s="16"/>
      <c r="I9" s="1"/>
      <c r="J9" s="1"/>
      <c r="K9" s="1"/>
    </row>
    <row r="10" spans="1:12" ht="17.25" customHeight="1" x14ac:dyDescent="0.15">
      <c r="A10" s="3"/>
      <c r="B10" s="56" t="s">
        <v>95</v>
      </c>
      <c r="C10" s="1"/>
      <c r="D10" s="16"/>
      <c r="E10" s="16"/>
      <c r="F10" s="16"/>
      <c r="G10" s="16"/>
      <c r="H10" s="16"/>
      <c r="I10" s="1"/>
      <c r="J10" s="1"/>
      <c r="K10" s="1"/>
    </row>
    <row r="11" spans="1:12" s="18" customFormat="1" ht="20.25" customHeight="1" x14ac:dyDescent="0.25">
      <c r="A11" s="9"/>
      <c r="B11" s="388" t="s">
        <v>40</v>
      </c>
      <c r="C11" s="379" t="s">
        <v>3</v>
      </c>
      <c r="D11" s="380"/>
      <c r="E11" s="380"/>
      <c r="F11" s="380"/>
      <c r="G11" s="380"/>
      <c r="H11" s="380"/>
      <c r="I11" s="380"/>
      <c r="J11" s="380"/>
      <c r="K11" s="381"/>
      <c r="L11" s="9"/>
    </row>
    <row r="12" spans="1:12" s="18" customFormat="1" ht="27" customHeight="1" x14ac:dyDescent="0.25">
      <c r="A12" s="9"/>
      <c r="B12" s="389"/>
      <c r="C12" s="368" t="s">
        <v>7</v>
      </c>
      <c r="D12" s="369"/>
      <c r="E12" s="368" t="s">
        <v>8</v>
      </c>
      <c r="F12" s="369"/>
      <c r="G12" s="368" t="s">
        <v>9</v>
      </c>
      <c r="H12" s="369"/>
      <c r="I12" s="368" t="s">
        <v>1</v>
      </c>
      <c r="J12" s="369"/>
      <c r="K12" s="370" t="s">
        <v>1</v>
      </c>
      <c r="L12" s="9"/>
    </row>
    <row r="13" spans="1:12" s="18" customFormat="1" ht="22.5" x14ac:dyDescent="0.25">
      <c r="A13" s="9"/>
      <c r="B13" s="390"/>
      <c r="C13" s="21" t="s">
        <v>4</v>
      </c>
      <c r="D13" s="22" t="s">
        <v>5</v>
      </c>
      <c r="E13" s="21" t="s">
        <v>4</v>
      </c>
      <c r="F13" s="22" t="s">
        <v>5</v>
      </c>
      <c r="G13" s="21" t="s">
        <v>4</v>
      </c>
      <c r="H13" s="22" t="s">
        <v>5</v>
      </c>
      <c r="I13" s="21" t="s">
        <v>4</v>
      </c>
      <c r="J13" s="22" t="s">
        <v>5</v>
      </c>
      <c r="K13" s="371"/>
      <c r="L13" s="9"/>
    </row>
    <row r="14" spans="1:12" s="25" customFormat="1" ht="30" customHeight="1" x14ac:dyDescent="0.25">
      <c r="B14" s="23" t="s">
        <v>12</v>
      </c>
      <c r="C14" s="206">
        <f t="shared" ref="C14:K14" si="0">SUM(C15:C22)</f>
        <v>0</v>
      </c>
      <c r="D14" s="206">
        <f t="shared" si="0"/>
        <v>0</v>
      </c>
      <c r="E14" s="206">
        <f t="shared" si="0"/>
        <v>0</v>
      </c>
      <c r="F14" s="206">
        <f t="shared" si="0"/>
        <v>0</v>
      </c>
      <c r="G14" s="206">
        <f t="shared" si="0"/>
        <v>0</v>
      </c>
      <c r="H14" s="206">
        <f t="shared" si="0"/>
        <v>0</v>
      </c>
      <c r="I14" s="206">
        <f t="shared" si="0"/>
        <v>0</v>
      </c>
      <c r="J14" s="206">
        <f t="shared" si="0"/>
        <v>0</v>
      </c>
      <c r="K14" s="206">
        <f t="shared" si="0"/>
        <v>0</v>
      </c>
      <c r="L14" s="24"/>
    </row>
    <row r="15" spans="1:12" s="25" customFormat="1" ht="30" customHeight="1" x14ac:dyDescent="0.25">
      <c r="B15" s="30" t="s">
        <v>13</v>
      </c>
      <c r="C15" s="215">
        <f>+'3.2. ASSOC INST6 (M$)'!C14/'3.2. ASSOC INST6 (USD)'!$D$8</f>
        <v>0</v>
      </c>
      <c r="D15" s="215">
        <f>+'3.2. ASSOC INST6 (M$)'!D14/'3.2. ASSOC INST6 (USD)'!$D$8</f>
        <v>0</v>
      </c>
      <c r="E15" s="215">
        <f>+'3.2. ASSOC INST6 (M$)'!E14/'3.2. ASSOC INST6 (USD)'!$D$8</f>
        <v>0</v>
      </c>
      <c r="F15" s="215">
        <f>+'3.2. ASSOC INST6 (M$)'!F14/'3.2. ASSOC INST6 (USD)'!$D$8</f>
        <v>0</v>
      </c>
      <c r="G15" s="215">
        <f>+'3.2. ASSOC INST6 (M$)'!G14/'3.2. ASSOC INST6 (USD)'!$D$8</f>
        <v>0</v>
      </c>
      <c r="H15" s="215">
        <f>+'3.2. ASSOC INST6 (M$)'!H14/'3.2. ASSOC INST6 (USD)'!$D$8</f>
        <v>0</v>
      </c>
      <c r="I15" s="208">
        <f>+C15+E15+G15</f>
        <v>0</v>
      </c>
      <c r="J15" s="208">
        <f>+D15+F15+H15</f>
        <v>0</v>
      </c>
      <c r="K15" s="208">
        <f t="shared" ref="K15:K23" si="1">+I15+J15</f>
        <v>0</v>
      </c>
      <c r="L15" s="24"/>
    </row>
    <row r="16" spans="1:12" s="25" customFormat="1" ht="30" customHeight="1" x14ac:dyDescent="0.25">
      <c r="B16" s="30" t="str">
        <f>+'2.1 PERSONNEL (USD)'!B22</f>
        <v xml:space="preserve">Postdocs </v>
      </c>
      <c r="C16" s="215">
        <f>+'3.2. ASSOC INST6 (M$)'!C15/'3.2. ASSOC INST6 (USD)'!$D$8</f>
        <v>0</v>
      </c>
      <c r="D16" s="215">
        <f>+'3.2. ASSOC INST6 (M$)'!D15/'3.2. ASSOC INST6 (USD)'!$D$8</f>
        <v>0</v>
      </c>
      <c r="E16" s="215">
        <f>+'3.2. ASSOC INST6 (M$)'!E15/'3.2. ASSOC INST6 (USD)'!$D$8</f>
        <v>0</v>
      </c>
      <c r="F16" s="215">
        <f>+'3.2. ASSOC INST6 (M$)'!F15/'3.2. ASSOC INST6 (USD)'!$D$8</f>
        <v>0</v>
      </c>
      <c r="G16" s="215">
        <f>+'3.2. ASSOC INST6 (M$)'!G15/'3.2. ASSOC INST6 (USD)'!$D$8</f>
        <v>0</v>
      </c>
      <c r="H16" s="215">
        <f>+'3.2. ASSOC INST6 (M$)'!H15/'3.2. ASSOC INST6 (USD)'!$D$8</f>
        <v>0</v>
      </c>
      <c r="I16" s="208">
        <f t="shared" ref="I16:J27" si="2">+C16+E16+G16</f>
        <v>0</v>
      </c>
      <c r="J16" s="208">
        <f t="shared" si="2"/>
        <v>0</v>
      </c>
      <c r="K16" s="209">
        <f t="shared" si="1"/>
        <v>0</v>
      </c>
      <c r="L16" s="24"/>
    </row>
    <row r="17" spans="2:12" s="25" customFormat="1" ht="30" customHeight="1" x14ac:dyDescent="0.25">
      <c r="B17" s="30" t="str">
        <f>+'2.1 PERSONNEL (USD)'!B23</f>
        <v>PhD Thesis Students</v>
      </c>
      <c r="C17" s="215">
        <f>+'3.2. ASSOC INST6 (M$)'!C16/'3.2. ASSOC INST6 (USD)'!$D$8</f>
        <v>0</v>
      </c>
      <c r="D17" s="215">
        <f>+'3.2. ASSOC INST6 (M$)'!D16/'3.2. ASSOC INST6 (USD)'!$D$8</f>
        <v>0</v>
      </c>
      <c r="E17" s="215">
        <f>+'3.2. ASSOC INST6 (M$)'!E16/'3.2. ASSOC INST6 (USD)'!$D$8</f>
        <v>0</v>
      </c>
      <c r="F17" s="215">
        <f>+'3.2. ASSOC INST6 (M$)'!F16/'3.2. ASSOC INST6 (USD)'!$D$8</f>
        <v>0</v>
      </c>
      <c r="G17" s="215">
        <f>+'3.2. ASSOC INST6 (M$)'!G16/'3.2. ASSOC INST6 (USD)'!$D$8</f>
        <v>0</v>
      </c>
      <c r="H17" s="215">
        <f>+'3.2. ASSOC INST6 (M$)'!H16/'3.2. ASSOC INST6 (USD)'!$D$8</f>
        <v>0</v>
      </c>
      <c r="I17" s="208">
        <f t="shared" si="2"/>
        <v>0</v>
      </c>
      <c r="J17" s="208">
        <f t="shared" si="2"/>
        <v>0</v>
      </c>
      <c r="K17" s="209">
        <f t="shared" si="1"/>
        <v>0</v>
      </c>
      <c r="L17" s="24"/>
    </row>
    <row r="18" spans="2:12" s="25" customFormat="1" ht="30" customHeight="1" x14ac:dyDescent="0.25">
      <c r="B18" s="30" t="str">
        <f>+'2.1 PERSONNEL (USD)'!B24</f>
        <v>Master Thesis Students</v>
      </c>
      <c r="C18" s="215">
        <f>+'3.2. ASSOC INST6 (M$)'!C17/'3.2. ASSOC INST6 (USD)'!$D$8</f>
        <v>0</v>
      </c>
      <c r="D18" s="215">
        <f>+'3.2. ASSOC INST6 (M$)'!D17/'3.2. ASSOC INST6 (USD)'!$D$8</f>
        <v>0</v>
      </c>
      <c r="E18" s="215">
        <f>+'3.2. ASSOC INST6 (M$)'!E17/'3.2. ASSOC INST6 (USD)'!$D$8</f>
        <v>0</v>
      </c>
      <c r="F18" s="215">
        <f>+'3.2. ASSOC INST6 (M$)'!F17/'3.2. ASSOC INST6 (USD)'!$D$8</f>
        <v>0</v>
      </c>
      <c r="G18" s="215">
        <f>+'3.2. ASSOC INST6 (M$)'!G17/'3.2. ASSOC INST6 (USD)'!$D$8</f>
        <v>0</v>
      </c>
      <c r="H18" s="215">
        <f>+'3.2. ASSOC INST6 (M$)'!H17/'3.2. ASSOC INST6 (USD)'!$D$8</f>
        <v>0</v>
      </c>
      <c r="I18" s="208">
        <f t="shared" ref="I18" si="3">+C18+E18+G18</f>
        <v>0</v>
      </c>
      <c r="J18" s="208">
        <f t="shared" ref="J18" si="4">+D18+F18+H18</f>
        <v>0</v>
      </c>
      <c r="K18" s="209">
        <f t="shared" ref="K18" si="5">+I18+J18</f>
        <v>0</v>
      </c>
      <c r="L18" s="24"/>
    </row>
    <row r="19" spans="2:12" s="25" customFormat="1" ht="30" customHeight="1" x14ac:dyDescent="0.25">
      <c r="B19" s="30" t="str">
        <f>+'2.1 PERSONNEL (USD)'!B25</f>
        <v>Undergraduated Thesis Students</v>
      </c>
      <c r="C19" s="215">
        <f>+'3.2. ASSOC INST6 (M$)'!C18/'3.2. ASSOC INST6 (USD)'!$D$8</f>
        <v>0</v>
      </c>
      <c r="D19" s="215">
        <f>+'3.2. ASSOC INST6 (M$)'!D18/'3.2. ASSOC INST6 (USD)'!$D$8</f>
        <v>0</v>
      </c>
      <c r="E19" s="215">
        <f>+'3.2. ASSOC INST6 (M$)'!E18/'3.2. ASSOC INST6 (USD)'!$D$8</f>
        <v>0</v>
      </c>
      <c r="F19" s="215">
        <f>+'3.2. ASSOC INST6 (M$)'!F18/'3.2. ASSOC INST6 (USD)'!$D$8</f>
        <v>0</v>
      </c>
      <c r="G19" s="215">
        <f>+'3.2. ASSOC INST6 (M$)'!G18/'3.2. ASSOC INST6 (USD)'!$D$8</f>
        <v>0</v>
      </c>
      <c r="H19" s="215">
        <f>+'3.2. ASSOC INST6 (M$)'!H18/'3.2. ASSOC INST6 (USD)'!$D$8</f>
        <v>0</v>
      </c>
      <c r="I19" s="208">
        <f t="shared" si="2"/>
        <v>0</v>
      </c>
      <c r="J19" s="208">
        <f t="shared" si="2"/>
        <v>0</v>
      </c>
      <c r="K19" s="209">
        <f t="shared" si="1"/>
        <v>0</v>
      </c>
      <c r="L19" s="24"/>
    </row>
    <row r="20" spans="2:12" s="25" customFormat="1" ht="30" customHeight="1" x14ac:dyDescent="0.25">
      <c r="B20" s="30" t="str">
        <f>+'2.1 PERSONNEL (USD)'!B26</f>
        <v>Professionals and Technicians</v>
      </c>
      <c r="C20" s="215">
        <f>+'3.2. ASSOC INST6 (M$)'!C19/'3.2. ASSOC INST6 (USD)'!$D$8</f>
        <v>0</v>
      </c>
      <c r="D20" s="215">
        <f>+'3.2. ASSOC INST6 (M$)'!D19/'3.2. ASSOC INST6 (USD)'!$D$8</f>
        <v>0</v>
      </c>
      <c r="E20" s="215">
        <f>+'3.2. ASSOC INST6 (M$)'!E19/'3.2. ASSOC INST6 (USD)'!$D$8</f>
        <v>0</v>
      </c>
      <c r="F20" s="215">
        <f>+'3.2. ASSOC INST6 (M$)'!F19/'3.2. ASSOC INST6 (USD)'!$D$8</f>
        <v>0</v>
      </c>
      <c r="G20" s="215">
        <f>+'3.2. ASSOC INST6 (M$)'!G19/'3.2. ASSOC INST6 (USD)'!$D$8</f>
        <v>0</v>
      </c>
      <c r="H20" s="215">
        <f>+'3.2. ASSOC INST6 (M$)'!H19/'3.2. ASSOC INST6 (USD)'!$D$8</f>
        <v>0</v>
      </c>
      <c r="I20" s="208">
        <f t="shared" si="2"/>
        <v>0</v>
      </c>
      <c r="J20" s="208">
        <f t="shared" si="2"/>
        <v>0</v>
      </c>
      <c r="K20" s="209">
        <f t="shared" si="1"/>
        <v>0</v>
      </c>
      <c r="L20" s="24"/>
    </row>
    <row r="21" spans="2:12" s="25" customFormat="1" ht="30" customHeight="1" x14ac:dyDescent="0.25">
      <c r="B21" s="30" t="str">
        <f>+'2.1 PERSONNEL (USD)'!B27</f>
        <v>Project Administrative Staff</v>
      </c>
      <c r="C21" s="215">
        <f>+'3.2. ASSOC INST6 (M$)'!C20/'3.2. ASSOC INST6 (USD)'!$D$8</f>
        <v>0</v>
      </c>
      <c r="D21" s="215">
        <f>+'3.2. ASSOC INST6 (M$)'!D20/'3.2. ASSOC INST6 (USD)'!$D$8</f>
        <v>0</v>
      </c>
      <c r="E21" s="215">
        <f>+'3.2. ASSOC INST6 (M$)'!E20/'3.2. ASSOC INST6 (USD)'!$D$8</f>
        <v>0</v>
      </c>
      <c r="F21" s="215">
        <f>+'3.2. ASSOC INST6 (M$)'!F20/'3.2. ASSOC INST6 (USD)'!$D$8</f>
        <v>0</v>
      </c>
      <c r="G21" s="215">
        <f>+'3.2. ASSOC INST6 (M$)'!G20/'3.2. ASSOC INST6 (USD)'!$D$8</f>
        <v>0</v>
      </c>
      <c r="H21" s="215">
        <f>+'3.2. ASSOC INST6 (M$)'!H20/'3.2. ASSOC INST6 (USD)'!$D$8</f>
        <v>0</v>
      </c>
      <c r="I21" s="208">
        <f t="shared" si="2"/>
        <v>0</v>
      </c>
      <c r="J21" s="208">
        <f t="shared" si="2"/>
        <v>0</v>
      </c>
      <c r="K21" s="209">
        <f t="shared" si="1"/>
        <v>0</v>
      </c>
      <c r="L21" s="24"/>
    </row>
    <row r="22" spans="2:12" s="25" customFormat="1" ht="30" customHeight="1" x14ac:dyDescent="0.25">
      <c r="B22" s="30" t="str">
        <f>+'2.1 PERSONNEL (USD)'!B28</f>
        <v>Research Assistants</v>
      </c>
      <c r="C22" s="215">
        <f>+'3.2. ASSOC INST6 (M$)'!C21/'3.2. ASSOC INST6 (USD)'!$D$8</f>
        <v>0</v>
      </c>
      <c r="D22" s="215">
        <f>+'3.2. ASSOC INST6 (M$)'!D21/'3.2. ASSOC INST6 (USD)'!$D$8</f>
        <v>0</v>
      </c>
      <c r="E22" s="215">
        <f>+'3.2. ASSOC INST6 (M$)'!E21/'3.2. ASSOC INST6 (USD)'!$D$8</f>
        <v>0</v>
      </c>
      <c r="F22" s="215">
        <f>+'3.2. ASSOC INST6 (M$)'!F21/'3.2. ASSOC INST6 (USD)'!$D$8</f>
        <v>0</v>
      </c>
      <c r="G22" s="215">
        <f>+'3.2. ASSOC INST6 (M$)'!G21/'3.2. ASSOC INST6 (USD)'!$D$8</f>
        <v>0</v>
      </c>
      <c r="H22" s="215">
        <f>+'3.2. ASSOC INST6 (M$)'!H21/'3.2. ASSOC INST6 (USD)'!$D$8</f>
        <v>0</v>
      </c>
      <c r="I22" s="210">
        <f t="shared" si="2"/>
        <v>0</v>
      </c>
      <c r="J22" s="210">
        <f t="shared" si="2"/>
        <v>0</v>
      </c>
      <c r="K22" s="209">
        <f t="shared" si="1"/>
        <v>0</v>
      </c>
      <c r="L22" s="24"/>
    </row>
    <row r="23" spans="2:12" s="25" customFormat="1" ht="30" customHeight="1" x14ac:dyDescent="0.25">
      <c r="B23" s="23" t="s">
        <v>52</v>
      </c>
      <c r="C23" s="216">
        <f>+C24+C25</f>
        <v>0</v>
      </c>
      <c r="D23" s="216">
        <f t="shared" ref="D23:H23" si="6">+D24+D25</f>
        <v>0</v>
      </c>
      <c r="E23" s="216">
        <f t="shared" si="6"/>
        <v>0</v>
      </c>
      <c r="F23" s="216">
        <f t="shared" si="6"/>
        <v>0</v>
      </c>
      <c r="G23" s="216">
        <f t="shared" si="6"/>
        <v>0</v>
      </c>
      <c r="H23" s="216">
        <f t="shared" si="6"/>
        <v>0</v>
      </c>
      <c r="I23" s="212">
        <f t="shared" si="2"/>
        <v>0</v>
      </c>
      <c r="J23" s="212">
        <f t="shared" si="2"/>
        <v>0</v>
      </c>
      <c r="K23" s="209">
        <f t="shared" si="1"/>
        <v>0</v>
      </c>
      <c r="L23" s="24"/>
    </row>
    <row r="24" spans="2:12" s="25" customFormat="1" ht="30" customHeight="1" x14ac:dyDescent="0.25">
      <c r="B24" s="138" t="s">
        <v>51</v>
      </c>
      <c r="C24" s="215">
        <f>+'3.2. ASSOC INST6 (M$)'!C23/'3.2. ASSOC INST6 (USD)'!$D$8</f>
        <v>0</v>
      </c>
      <c r="D24" s="215">
        <f>+'3.2. ASSOC INST6 (M$)'!D23/'3.2. ASSOC INST6 (USD)'!$D$8</f>
        <v>0</v>
      </c>
      <c r="E24" s="215">
        <f>+'3.2. ASSOC INST6 (M$)'!E23/'3.2. ASSOC INST6 (USD)'!$D$8</f>
        <v>0</v>
      </c>
      <c r="F24" s="215">
        <f>+'3.2. ASSOC INST6 (M$)'!F23/'3.2. ASSOC INST6 (USD)'!$D$8</f>
        <v>0</v>
      </c>
      <c r="G24" s="215">
        <f>+'3.2. ASSOC INST6 (M$)'!G23/'3.2. ASSOC INST6 (USD)'!$D$8</f>
        <v>0</v>
      </c>
      <c r="H24" s="215">
        <f>+'3.2. ASSOC INST6 (M$)'!H23/'3.2. ASSOC INST6 (USD)'!$D$8</f>
        <v>0</v>
      </c>
      <c r="I24" s="212">
        <f t="shared" si="2"/>
        <v>0</v>
      </c>
      <c r="J24" s="212">
        <f t="shared" si="2"/>
        <v>0</v>
      </c>
      <c r="K24" s="206">
        <f>+I24+J24</f>
        <v>0</v>
      </c>
      <c r="L24" s="24"/>
    </row>
    <row r="25" spans="2:12" s="29" customFormat="1" ht="30" customHeight="1" x14ac:dyDescent="0.25">
      <c r="B25" s="138" t="s">
        <v>52</v>
      </c>
      <c r="C25" s="217">
        <f>+'3.2. ASSOC INST6 (M$)'!C24/'3.2. ASSOC INST6 (USD)'!$D$8</f>
        <v>0</v>
      </c>
      <c r="D25" s="217">
        <f>+'3.2. ASSOC INST6 (M$)'!D24/'3.2. ASSOC INST6 (USD)'!$D$8</f>
        <v>0</v>
      </c>
      <c r="E25" s="217">
        <f>+'3.2. ASSOC INST6 (M$)'!E24/'3.2. ASSOC INST6 (USD)'!$D$8</f>
        <v>0</v>
      </c>
      <c r="F25" s="217">
        <f>+'3.2. ASSOC INST6 (M$)'!F24/'3.2. ASSOC INST6 (USD)'!$D$8</f>
        <v>0</v>
      </c>
      <c r="G25" s="217">
        <f>+'3.2. ASSOC INST6 (M$)'!G24/'3.2. ASSOC INST6 (USD)'!$D$8</f>
        <v>0</v>
      </c>
      <c r="H25" s="217">
        <f>+'3.2. ASSOC INST6 (M$)'!H24/'3.2. ASSOC INST6 (USD)'!$D$8</f>
        <v>0</v>
      </c>
      <c r="I25" s="212">
        <f t="shared" si="2"/>
        <v>0</v>
      </c>
      <c r="J25" s="212">
        <f t="shared" si="2"/>
        <v>0</v>
      </c>
      <c r="K25" s="206">
        <f>+I25+J25</f>
        <v>0</v>
      </c>
      <c r="L25" s="28"/>
    </row>
    <row r="26" spans="2:12" s="25" customFormat="1" ht="30" customHeight="1" x14ac:dyDescent="0.25">
      <c r="B26" s="23" t="s">
        <v>54</v>
      </c>
      <c r="C26" s="218">
        <f>+'3.2. ASSOC INST6 (M$)'!C25/'3.2. ASSOC INST6 (USD)'!$D$8</f>
        <v>0</v>
      </c>
      <c r="D26" s="218">
        <f>+'3.2. ASSOC INST6 (M$)'!D25/'3.2. ASSOC INST6 (USD)'!$D$8</f>
        <v>0</v>
      </c>
      <c r="E26" s="218">
        <f>+'3.2. ASSOC INST6 (M$)'!E25/'3.2. ASSOC INST6 (USD)'!$D$8</f>
        <v>0</v>
      </c>
      <c r="F26" s="218">
        <f>+'3.2. ASSOC INST6 (M$)'!F25/'3.2. ASSOC INST6 (USD)'!$D$8</f>
        <v>0</v>
      </c>
      <c r="G26" s="218">
        <f>+'3.2. ASSOC INST6 (M$)'!G25/'3.2. ASSOC INST6 (USD)'!$D$8</f>
        <v>0</v>
      </c>
      <c r="H26" s="218">
        <f>+'3.2. ASSOC INST6 (M$)'!H25/'3.2. ASSOC INST6 (USD)'!$D$8</f>
        <v>0</v>
      </c>
      <c r="I26" s="212">
        <f t="shared" si="2"/>
        <v>0</v>
      </c>
      <c r="J26" s="212">
        <f t="shared" si="2"/>
        <v>0</v>
      </c>
      <c r="K26" s="206">
        <f>+I26+J26</f>
        <v>0</v>
      </c>
      <c r="L26" s="24"/>
    </row>
    <row r="27" spans="2:12" s="25" customFormat="1" ht="30" customHeight="1" x14ac:dyDescent="0.25">
      <c r="B27" s="23" t="s">
        <v>67</v>
      </c>
      <c r="C27" s="218">
        <f>+'3.2. ASSOC INST6 (M$)'!C26/'3.2. ASSOC INST6 (USD)'!$D$8</f>
        <v>0</v>
      </c>
      <c r="D27" s="218">
        <f>+'3.2. ASSOC INST6 (M$)'!D26/'3.2. ASSOC INST6 (USD)'!$D$8</f>
        <v>0</v>
      </c>
      <c r="E27" s="218">
        <f>+'3.2. ASSOC INST6 (M$)'!E26/'3.2. ASSOC INST6 (USD)'!$D$8</f>
        <v>0</v>
      </c>
      <c r="F27" s="218">
        <f>+'3.2. ASSOC INST6 (M$)'!F26/'3.2. ASSOC INST6 (USD)'!$D$8</f>
        <v>0</v>
      </c>
      <c r="G27" s="218">
        <f>+'3.2. ASSOC INST6 (M$)'!G26/'3.2. ASSOC INST6 (USD)'!$D$8</f>
        <v>0</v>
      </c>
      <c r="H27" s="218">
        <f>+'3.2. ASSOC INST6 (M$)'!H26/'3.2. ASSOC INST6 (USD)'!$D$8</f>
        <v>0</v>
      </c>
      <c r="I27" s="212">
        <f t="shared" si="2"/>
        <v>0</v>
      </c>
      <c r="J27" s="212">
        <f t="shared" si="2"/>
        <v>0</v>
      </c>
      <c r="K27" s="206">
        <f>+I27+J27</f>
        <v>0</v>
      </c>
      <c r="L27" s="24"/>
    </row>
    <row r="28" spans="2:12" s="25" customFormat="1" ht="30" customHeight="1" x14ac:dyDescent="0.25">
      <c r="B28" s="32" t="s">
        <v>50</v>
      </c>
      <c r="C28" s="214">
        <f t="shared" ref="C28:H28" si="7">+C14+SUM(C24:C27)</f>
        <v>0</v>
      </c>
      <c r="D28" s="214">
        <f t="shared" si="7"/>
        <v>0</v>
      </c>
      <c r="E28" s="214">
        <f t="shared" si="7"/>
        <v>0</v>
      </c>
      <c r="F28" s="214">
        <f t="shared" si="7"/>
        <v>0</v>
      </c>
      <c r="G28" s="214">
        <f t="shared" si="7"/>
        <v>0</v>
      </c>
      <c r="H28" s="214">
        <f t="shared" si="7"/>
        <v>0</v>
      </c>
      <c r="I28" s="214">
        <f>+C28+E28+G28</f>
        <v>0</v>
      </c>
      <c r="J28" s="214">
        <f>+D28+F28+H28</f>
        <v>0</v>
      </c>
      <c r="K28" s="214">
        <f>+I28+J28</f>
        <v>0</v>
      </c>
      <c r="L28" s="24"/>
    </row>
  </sheetData>
  <mergeCells count="12">
    <mergeCell ref="C11:K11"/>
    <mergeCell ref="B1:K1"/>
    <mergeCell ref="C3:K3"/>
    <mergeCell ref="C4:K4"/>
    <mergeCell ref="C5:K5"/>
    <mergeCell ref="C6:K6"/>
    <mergeCell ref="B11:B13"/>
    <mergeCell ref="C12:D12"/>
    <mergeCell ref="E12:F12"/>
    <mergeCell ref="G12:H12"/>
    <mergeCell ref="I12:J12"/>
    <mergeCell ref="K12:K1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28"/>
  <sheetViews>
    <sheetView workbookViewId="0">
      <selection activeCell="C7" sqref="C7"/>
    </sheetView>
  </sheetViews>
  <sheetFormatPr baseColWidth="10" defaultColWidth="11.42578125" defaultRowHeight="11.25" x14ac:dyDescent="0.15"/>
  <cols>
    <col min="1" max="1" width="1.28515625" style="17" customWidth="1"/>
    <col min="2" max="2" width="39" style="17" customWidth="1"/>
    <col min="3" max="3" width="13.140625" style="17" customWidth="1"/>
    <col min="4" max="8" width="13.140625" style="34" customWidth="1"/>
    <col min="9" max="10" width="13.140625" style="35" customWidth="1"/>
    <col min="11" max="11" width="15.42578125" style="35" customWidth="1"/>
    <col min="12" max="12" width="2" style="3" customWidth="1"/>
    <col min="13" max="16384" width="11.42578125" style="17"/>
  </cols>
  <sheetData>
    <row r="1" spans="1:12" s="2" customFormat="1" ht="26.25" customHeight="1" x14ac:dyDescent="0.15">
      <c r="A1" s="1"/>
      <c r="B1" s="294" t="s">
        <v>77</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72">
        <f>+'2. ANID BUDGET (USD)'!C3</f>
        <v>0</v>
      </c>
      <c r="D3" s="373"/>
      <c r="E3" s="373"/>
      <c r="F3" s="373"/>
      <c r="G3" s="373"/>
      <c r="H3" s="373"/>
      <c r="I3" s="373"/>
      <c r="J3" s="373"/>
      <c r="K3" s="374"/>
      <c r="L3" s="13"/>
    </row>
    <row r="4" spans="1:12" s="14" customFormat="1" ht="20.100000000000001" customHeight="1" x14ac:dyDescent="0.25">
      <c r="A4" s="9"/>
      <c r="B4" s="10" t="s">
        <v>0</v>
      </c>
      <c r="C4" s="372">
        <f>+'2. ANID BUDGET (USD)'!C4</f>
        <v>0</v>
      </c>
      <c r="D4" s="373"/>
      <c r="E4" s="373"/>
      <c r="F4" s="373"/>
      <c r="G4" s="373"/>
      <c r="H4" s="373"/>
      <c r="I4" s="373"/>
      <c r="J4" s="373"/>
      <c r="K4" s="374"/>
      <c r="L4" s="13"/>
    </row>
    <row r="5" spans="1:12" s="14" customFormat="1" ht="20.100000000000001" customHeight="1" x14ac:dyDescent="0.25">
      <c r="A5" s="9"/>
      <c r="B5" s="117" t="s">
        <v>38</v>
      </c>
      <c r="C5" s="372">
        <f>+'2. ANID BUDGET (USD)'!C5</f>
        <v>0</v>
      </c>
      <c r="D5" s="373"/>
      <c r="E5" s="373"/>
      <c r="F5" s="373"/>
      <c r="G5" s="373"/>
      <c r="H5" s="373"/>
      <c r="I5" s="373"/>
      <c r="J5" s="373"/>
      <c r="K5" s="374"/>
      <c r="L5" s="13"/>
    </row>
    <row r="6" spans="1:12" s="14" customFormat="1" ht="20.100000000000001" customHeight="1" x14ac:dyDescent="0.25">
      <c r="A6" s="9"/>
      <c r="B6" s="117" t="s">
        <v>62</v>
      </c>
      <c r="C6" s="375">
        <f>+'2. ANID BUDGET (USD)'!C11</f>
        <v>0</v>
      </c>
      <c r="D6" s="376"/>
      <c r="E6" s="376"/>
      <c r="F6" s="376"/>
      <c r="G6" s="376"/>
      <c r="H6" s="376"/>
      <c r="I6" s="376"/>
      <c r="J6" s="376"/>
      <c r="K6" s="377"/>
      <c r="L6" s="13"/>
    </row>
    <row r="7" spans="1:12" ht="6" customHeight="1" x14ac:dyDescent="0.15">
      <c r="A7" s="3"/>
      <c r="B7" s="15"/>
      <c r="C7" s="15"/>
      <c r="D7" s="16"/>
      <c r="E7" s="16"/>
      <c r="F7" s="16"/>
      <c r="G7" s="16"/>
      <c r="H7" s="16"/>
      <c r="I7" s="1"/>
      <c r="J7" s="1"/>
      <c r="K7" s="1"/>
    </row>
    <row r="8" spans="1:12" ht="24.95" customHeight="1" x14ac:dyDescent="0.15">
      <c r="A8" s="3"/>
      <c r="B8" s="128" t="s">
        <v>79</v>
      </c>
      <c r="C8" s="129"/>
      <c r="D8" s="129">
        <f>+'3. TOTAL FINANC CONTRIB (USD) '!D12</f>
        <v>880</v>
      </c>
      <c r="E8" s="130" t="s">
        <v>80</v>
      </c>
      <c r="F8" s="16"/>
      <c r="G8" s="16"/>
      <c r="H8" s="16"/>
      <c r="I8" s="1"/>
      <c r="J8" s="1"/>
      <c r="K8" s="1"/>
    </row>
    <row r="9" spans="1:12" ht="5.0999999999999996" customHeight="1" x14ac:dyDescent="0.15">
      <c r="A9" s="3"/>
      <c r="B9" s="15"/>
      <c r="C9" s="15"/>
      <c r="D9" s="16"/>
      <c r="E9" s="16"/>
      <c r="F9" s="16"/>
      <c r="G9" s="16"/>
      <c r="H9" s="16"/>
      <c r="I9" s="1"/>
      <c r="J9" s="1"/>
      <c r="K9" s="1"/>
    </row>
    <row r="10" spans="1:12" ht="17.25" customHeight="1" x14ac:dyDescent="0.15">
      <c r="A10" s="3"/>
      <c r="B10" s="56" t="s">
        <v>95</v>
      </c>
      <c r="C10" s="1"/>
      <c r="D10" s="16"/>
      <c r="E10" s="16"/>
      <c r="F10" s="16"/>
      <c r="G10" s="16"/>
      <c r="H10" s="16"/>
      <c r="I10" s="1"/>
      <c r="J10" s="1"/>
      <c r="K10" s="1"/>
    </row>
    <row r="11" spans="1:12" s="18" customFormat="1" ht="20.25" customHeight="1" x14ac:dyDescent="0.25">
      <c r="A11" s="9"/>
      <c r="B11" s="388" t="s">
        <v>40</v>
      </c>
      <c r="C11" s="379" t="s">
        <v>3</v>
      </c>
      <c r="D11" s="380"/>
      <c r="E11" s="380"/>
      <c r="F11" s="380"/>
      <c r="G11" s="380"/>
      <c r="H11" s="380"/>
      <c r="I11" s="380"/>
      <c r="J11" s="380"/>
      <c r="K11" s="381"/>
      <c r="L11" s="9"/>
    </row>
    <row r="12" spans="1:12" s="18" customFormat="1" ht="27" customHeight="1" x14ac:dyDescent="0.25">
      <c r="A12" s="9"/>
      <c r="B12" s="389"/>
      <c r="C12" s="368" t="s">
        <v>7</v>
      </c>
      <c r="D12" s="369"/>
      <c r="E12" s="368" t="s">
        <v>8</v>
      </c>
      <c r="F12" s="369"/>
      <c r="G12" s="368" t="s">
        <v>9</v>
      </c>
      <c r="H12" s="369"/>
      <c r="I12" s="368" t="s">
        <v>1</v>
      </c>
      <c r="J12" s="369"/>
      <c r="K12" s="370" t="s">
        <v>1</v>
      </c>
      <c r="L12" s="9"/>
    </row>
    <row r="13" spans="1:12" s="18" customFormat="1" ht="22.5" x14ac:dyDescent="0.25">
      <c r="A13" s="9"/>
      <c r="B13" s="390"/>
      <c r="C13" s="21" t="s">
        <v>4</v>
      </c>
      <c r="D13" s="22" t="s">
        <v>5</v>
      </c>
      <c r="E13" s="21" t="s">
        <v>4</v>
      </c>
      <c r="F13" s="22" t="s">
        <v>5</v>
      </c>
      <c r="G13" s="21" t="s">
        <v>4</v>
      </c>
      <c r="H13" s="22" t="s">
        <v>5</v>
      </c>
      <c r="I13" s="21" t="s">
        <v>4</v>
      </c>
      <c r="J13" s="22" t="s">
        <v>5</v>
      </c>
      <c r="K13" s="371"/>
      <c r="L13" s="9"/>
    </row>
    <row r="14" spans="1:12" s="25" customFormat="1" ht="30" customHeight="1" x14ac:dyDescent="0.25">
      <c r="B14" s="23" t="s">
        <v>12</v>
      </c>
      <c r="C14" s="206">
        <f t="shared" ref="C14:K14" si="0">SUM(C15:C22)</f>
        <v>0</v>
      </c>
      <c r="D14" s="206">
        <f t="shared" si="0"/>
        <v>0</v>
      </c>
      <c r="E14" s="206">
        <f t="shared" si="0"/>
        <v>0</v>
      </c>
      <c r="F14" s="206">
        <f t="shared" si="0"/>
        <v>0</v>
      </c>
      <c r="G14" s="206">
        <f t="shared" si="0"/>
        <v>0</v>
      </c>
      <c r="H14" s="206">
        <f t="shared" si="0"/>
        <v>0</v>
      </c>
      <c r="I14" s="206">
        <f t="shared" si="0"/>
        <v>0</v>
      </c>
      <c r="J14" s="206">
        <f t="shared" si="0"/>
        <v>0</v>
      </c>
      <c r="K14" s="206">
        <f t="shared" si="0"/>
        <v>0</v>
      </c>
      <c r="L14" s="24"/>
    </row>
    <row r="15" spans="1:12" s="25" customFormat="1" ht="30" customHeight="1" x14ac:dyDescent="0.25">
      <c r="B15" s="30" t="s">
        <v>13</v>
      </c>
      <c r="C15" s="215">
        <f>+'3.2. ASSOC INST7 (M$)'!C14/'3.2. ASSOC INST7 (USD)'!$D$8</f>
        <v>0</v>
      </c>
      <c r="D15" s="215">
        <f>+'3.2. ASSOC INST7 (M$)'!D14/'3.2. ASSOC INST7 (USD)'!$D$8</f>
        <v>0</v>
      </c>
      <c r="E15" s="215">
        <f>+'3.2. ASSOC INST7 (M$)'!E14/'3.2. ASSOC INST7 (USD)'!$D$8</f>
        <v>0</v>
      </c>
      <c r="F15" s="215">
        <f>+'3.2. ASSOC INST7 (M$)'!F14/'3.2. ASSOC INST7 (USD)'!$D$8</f>
        <v>0</v>
      </c>
      <c r="G15" s="215">
        <f>+'3.2. ASSOC INST7 (M$)'!G14/'3.2. ASSOC INST7 (USD)'!$D$8</f>
        <v>0</v>
      </c>
      <c r="H15" s="215">
        <f>+'3.2. ASSOC INST7 (M$)'!H14/'3.2. ASSOC INST7 (USD)'!$D$8</f>
        <v>0</v>
      </c>
      <c r="I15" s="208">
        <f>+C15+E15+G15</f>
        <v>0</v>
      </c>
      <c r="J15" s="208">
        <f>+D15+F15+H15</f>
        <v>0</v>
      </c>
      <c r="K15" s="208">
        <f t="shared" ref="K15:K23" si="1">+I15+J15</f>
        <v>0</v>
      </c>
      <c r="L15" s="24"/>
    </row>
    <row r="16" spans="1:12" s="25" customFormat="1" ht="30" customHeight="1" x14ac:dyDescent="0.25">
      <c r="B16" s="30" t="str">
        <f>+'2.1 PERSONNEL (USD)'!B22</f>
        <v xml:space="preserve">Postdocs </v>
      </c>
      <c r="C16" s="215">
        <f>+'3.2. ASSOC INST7 (M$)'!C15/'3.2. ASSOC INST7 (USD)'!$D$8</f>
        <v>0</v>
      </c>
      <c r="D16" s="215">
        <f>+'3.2. ASSOC INST7 (M$)'!D15/'3.2. ASSOC INST7 (USD)'!$D$8</f>
        <v>0</v>
      </c>
      <c r="E16" s="215">
        <f>+'3.2. ASSOC INST7 (M$)'!E15/'3.2. ASSOC INST7 (USD)'!$D$8</f>
        <v>0</v>
      </c>
      <c r="F16" s="215">
        <f>+'3.2. ASSOC INST7 (M$)'!F15/'3.2. ASSOC INST7 (USD)'!$D$8</f>
        <v>0</v>
      </c>
      <c r="G16" s="215">
        <f>+'3.2. ASSOC INST7 (M$)'!G15/'3.2. ASSOC INST7 (USD)'!$D$8</f>
        <v>0</v>
      </c>
      <c r="H16" s="215">
        <f>+'3.2. ASSOC INST7 (M$)'!H15/'3.2. ASSOC INST7 (USD)'!$D$8</f>
        <v>0</v>
      </c>
      <c r="I16" s="208">
        <f t="shared" ref="I16:J27" si="2">+C16+E16+G16</f>
        <v>0</v>
      </c>
      <c r="J16" s="208">
        <f t="shared" si="2"/>
        <v>0</v>
      </c>
      <c r="K16" s="209">
        <f t="shared" si="1"/>
        <v>0</v>
      </c>
      <c r="L16" s="24"/>
    </row>
    <row r="17" spans="2:12" s="25" customFormat="1" ht="30" customHeight="1" x14ac:dyDescent="0.25">
      <c r="B17" s="30" t="str">
        <f>+'2.1 PERSONNEL (USD)'!B23</f>
        <v>PhD Thesis Students</v>
      </c>
      <c r="C17" s="215">
        <f>+'3.2. ASSOC INST7 (M$)'!C16/'3.2. ASSOC INST7 (USD)'!$D$8</f>
        <v>0</v>
      </c>
      <c r="D17" s="215">
        <f>+'3.2. ASSOC INST7 (M$)'!D16/'3.2. ASSOC INST7 (USD)'!$D$8</f>
        <v>0</v>
      </c>
      <c r="E17" s="215">
        <f>+'3.2. ASSOC INST7 (M$)'!E16/'3.2. ASSOC INST7 (USD)'!$D$8</f>
        <v>0</v>
      </c>
      <c r="F17" s="215">
        <f>+'3.2. ASSOC INST7 (M$)'!F16/'3.2. ASSOC INST7 (USD)'!$D$8</f>
        <v>0</v>
      </c>
      <c r="G17" s="215">
        <f>+'3.2. ASSOC INST7 (M$)'!G16/'3.2. ASSOC INST7 (USD)'!$D$8</f>
        <v>0</v>
      </c>
      <c r="H17" s="215">
        <f>+'3.2. ASSOC INST7 (M$)'!H16/'3.2. ASSOC INST7 (USD)'!$D$8</f>
        <v>0</v>
      </c>
      <c r="I17" s="208">
        <f t="shared" si="2"/>
        <v>0</v>
      </c>
      <c r="J17" s="208">
        <f t="shared" si="2"/>
        <v>0</v>
      </c>
      <c r="K17" s="209">
        <f t="shared" si="1"/>
        <v>0</v>
      </c>
      <c r="L17" s="24"/>
    </row>
    <row r="18" spans="2:12" s="25" customFormat="1" ht="30" customHeight="1" x14ac:dyDescent="0.25">
      <c r="B18" s="30" t="str">
        <f>+'2.1 PERSONNEL (USD)'!B24</f>
        <v>Master Thesis Students</v>
      </c>
      <c r="C18" s="215">
        <f>+'3.2. ASSOC INST7 (M$)'!C17/'3.2. ASSOC INST7 (USD)'!$D$8</f>
        <v>0</v>
      </c>
      <c r="D18" s="215">
        <f>+'3.2. ASSOC INST7 (M$)'!D17/'3.2. ASSOC INST7 (USD)'!$D$8</f>
        <v>0</v>
      </c>
      <c r="E18" s="215">
        <f>+'3.2. ASSOC INST7 (M$)'!E17/'3.2. ASSOC INST7 (USD)'!$D$8</f>
        <v>0</v>
      </c>
      <c r="F18" s="215">
        <f>+'3.2. ASSOC INST7 (M$)'!F17/'3.2. ASSOC INST7 (USD)'!$D$8</f>
        <v>0</v>
      </c>
      <c r="G18" s="215">
        <f>+'3.2. ASSOC INST7 (M$)'!G17/'3.2. ASSOC INST7 (USD)'!$D$8</f>
        <v>0</v>
      </c>
      <c r="H18" s="215">
        <f>+'3.2. ASSOC INST7 (M$)'!H17/'3.2. ASSOC INST7 (USD)'!$D$8</f>
        <v>0</v>
      </c>
      <c r="I18" s="208">
        <f t="shared" ref="I18" si="3">+C18+E18+G18</f>
        <v>0</v>
      </c>
      <c r="J18" s="208">
        <f t="shared" ref="J18" si="4">+D18+F18+H18</f>
        <v>0</v>
      </c>
      <c r="K18" s="209">
        <f t="shared" ref="K18" si="5">+I18+J18</f>
        <v>0</v>
      </c>
      <c r="L18" s="24"/>
    </row>
    <row r="19" spans="2:12" s="25" customFormat="1" ht="30" customHeight="1" x14ac:dyDescent="0.25">
      <c r="B19" s="30" t="str">
        <f>+'2.1 PERSONNEL (USD)'!B25</f>
        <v>Undergraduated Thesis Students</v>
      </c>
      <c r="C19" s="215">
        <f>+'3.2. ASSOC INST7 (M$)'!C18/'3.2. ASSOC INST7 (USD)'!$D$8</f>
        <v>0</v>
      </c>
      <c r="D19" s="215">
        <f>+'3.2. ASSOC INST7 (M$)'!D18/'3.2. ASSOC INST7 (USD)'!$D$8</f>
        <v>0</v>
      </c>
      <c r="E19" s="215">
        <f>+'3.2. ASSOC INST7 (M$)'!E18/'3.2. ASSOC INST7 (USD)'!$D$8</f>
        <v>0</v>
      </c>
      <c r="F19" s="215">
        <f>+'3.2. ASSOC INST7 (M$)'!F18/'3.2. ASSOC INST7 (USD)'!$D$8</f>
        <v>0</v>
      </c>
      <c r="G19" s="215">
        <f>+'3.2. ASSOC INST7 (M$)'!G18/'3.2. ASSOC INST7 (USD)'!$D$8</f>
        <v>0</v>
      </c>
      <c r="H19" s="215">
        <f>+'3.2. ASSOC INST7 (M$)'!H18/'3.2. ASSOC INST7 (USD)'!$D$8</f>
        <v>0</v>
      </c>
      <c r="I19" s="208">
        <f t="shared" si="2"/>
        <v>0</v>
      </c>
      <c r="J19" s="208">
        <f t="shared" si="2"/>
        <v>0</v>
      </c>
      <c r="K19" s="209">
        <f t="shared" si="1"/>
        <v>0</v>
      </c>
      <c r="L19" s="24"/>
    </row>
    <row r="20" spans="2:12" s="25" customFormat="1" ht="30" customHeight="1" x14ac:dyDescent="0.25">
      <c r="B20" s="30" t="str">
        <f>+'2.1 PERSONNEL (USD)'!B26</f>
        <v>Professionals and Technicians</v>
      </c>
      <c r="C20" s="215">
        <f>+'3.2. ASSOC INST7 (M$)'!C19/'3.2. ASSOC INST7 (USD)'!$D$8</f>
        <v>0</v>
      </c>
      <c r="D20" s="215">
        <f>+'3.2. ASSOC INST7 (M$)'!D19/'3.2. ASSOC INST7 (USD)'!$D$8</f>
        <v>0</v>
      </c>
      <c r="E20" s="215">
        <f>+'3.2. ASSOC INST7 (M$)'!E19/'3.2. ASSOC INST7 (USD)'!$D$8</f>
        <v>0</v>
      </c>
      <c r="F20" s="215">
        <f>+'3.2. ASSOC INST7 (M$)'!F19/'3.2. ASSOC INST7 (USD)'!$D$8</f>
        <v>0</v>
      </c>
      <c r="G20" s="215">
        <f>+'3.2. ASSOC INST7 (M$)'!G19/'3.2. ASSOC INST7 (USD)'!$D$8</f>
        <v>0</v>
      </c>
      <c r="H20" s="215">
        <f>+'3.2. ASSOC INST7 (M$)'!H19/'3.2. ASSOC INST7 (USD)'!$D$8</f>
        <v>0</v>
      </c>
      <c r="I20" s="208">
        <f t="shared" si="2"/>
        <v>0</v>
      </c>
      <c r="J20" s="208">
        <f t="shared" si="2"/>
        <v>0</v>
      </c>
      <c r="K20" s="209">
        <f t="shared" si="1"/>
        <v>0</v>
      </c>
      <c r="L20" s="24"/>
    </row>
    <row r="21" spans="2:12" s="25" customFormat="1" ht="30" customHeight="1" x14ac:dyDescent="0.25">
      <c r="B21" s="30" t="str">
        <f>+'2.1 PERSONNEL (USD)'!B27</f>
        <v>Project Administrative Staff</v>
      </c>
      <c r="C21" s="215">
        <f>+'3.2. ASSOC INST7 (M$)'!C20/'3.2. ASSOC INST7 (USD)'!$D$8</f>
        <v>0</v>
      </c>
      <c r="D21" s="215">
        <f>+'3.2. ASSOC INST7 (M$)'!D20/'3.2. ASSOC INST7 (USD)'!$D$8</f>
        <v>0</v>
      </c>
      <c r="E21" s="215">
        <f>+'3.2. ASSOC INST7 (M$)'!E20/'3.2. ASSOC INST7 (USD)'!$D$8</f>
        <v>0</v>
      </c>
      <c r="F21" s="215">
        <f>+'3.2. ASSOC INST7 (M$)'!F20/'3.2. ASSOC INST7 (USD)'!$D$8</f>
        <v>0</v>
      </c>
      <c r="G21" s="215">
        <f>+'3.2. ASSOC INST7 (M$)'!G20/'3.2. ASSOC INST7 (USD)'!$D$8</f>
        <v>0</v>
      </c>
      <c r="H21" s="215">
        <f>+'3.2. ASSOC INST7 (M$)'!H20/'3.2. ASSOC INST7 (USD)'!$D$8</f>
        <v>0</v>
      </c>
      <c r="I21" s="208">
        <f t="shared" si="2"/>
        <v>0</v>
      </c>
      <c r="J21" s="208">
        <f t="shared" si="2"/>
        <v>0</v>
      </c>
      <c r="K21" s="209">
        <f t="shared" si="1"/>
        <v>0</v>
      </c>
      <c r="L21" s="24"/>
    </row>
    <row r="22" spans="2:12" s="25" customFormat="1" ht="30" customHeight="1" x14ac:dyDescent="0.25">
      <c r="B22" s="30" t="str">
        <f>+'2.1 PERSONNEL (USD)'!B28</f>
        <v>Research Assistants</v>
      </c>
      <c r="C22" s="215">
        <f>+'3.2. ASSOC INST7 (M$)'!C21/'3.2. ASSOC INST7 (USD)'!$D$8</f>
        <v>0</v>
      </c>
      <c r="D22" s="215">
        <f>+'3.2. ASSOC INST7 (M$)'!D21/'3.2. ASSOC INST7 (USD)'!$D$8</f>
        <v>0</v>
      </c>
      <c r="E22" s="215">
        <f>+'3.2. ASSOC INST7 (M$)'!E21/'3.2. ASSOC INST7 (USD)'!$D$8</f>
        <v>0</v>
      </c>
      <c r="F22" s="215">
        <f>+'3.2. ASSOC INST7 (M$)'!F21/'3.2. ASSOC INST7 (USD)'!$D$8</f>
        <v>0</v>
      </c>
      <c r="G22" s="215">
        <f>+'3.2. ASSOC INST7 (M$)'!G21/'3.2. ASSOC INST7 (USD)'!$D$8</f>
        <v>0</v>
      </c>
      <c r="H22" s="215">
        <f>+'3.2. ASSOC INST7 (M$)'!H21/'3.2. ASSOC INST7 (USD)'!$D$8</f>
        <v>0</v>
      </c>
      <c r="I22" s="210">
        <f t="shared" si="2"/>
        <v>0</v>
      </c>
      <c r="J22" s="210">
        <f t="shared" si="2"/>
        <v>0</v>
      </c>
      <c r="K22" s="209">
        <f t="shared" si="1"/>
        <v>0</v>
      </c>
      <c r="L22" s="24"/>
    </row>
    <row r="23" spans="2:12" s="25" customFormat="1" ht="30" customHeight="1" x14ac:dyDescent="0.25">
      <c r="B23" s="23" t="s">
        <v>52</v>
      </c>
      <c r="C23" s="216">
        <f>+C24+C25</f>
        <v>0</v>
      </c>
      <c r="D23" s="216">
        <f t="shared" ref="D23:H23" si="6">+D24+D25</f>
        <v>0</v>
      </c>
      <c r="E23" s="216">
        <f t="shared" si="6"/>
        <v>0</v>
      </c>
      <c r="F23" s="216">
        <f t="shared" si="6"/>
        <v>0</v>
      </c>
      <c r="G23" s="216">
        <f t="shared" si="6"/>
        <v>0</v>
      </c>
      <c r="H23" s="216">
        <f t="shared" si="6"/>
        <v>0</v>
      </c>
      <c r="I23" s="212">
        <f t="shared" si="2"/>
        <v>0</v>
      </c>
      <c r="J23" s="212">
        <f t="shared" si="2"/>
        <v>0</v>
      </c>
      <c r="K23" s="209">
        <f t="shared" si="1"/>
        <v>0</v>
      </c>
      <c r="L23" s="24"/>
    </row>
    <row r="24" spans="2:12" s="25" customFormat="1" ht="30" customHeight="1" x14ac:dyDescent="0.25">
      <c r="B24" s="138" t="s">
        <v>51</v>
      </c>
      <c r="C24" s="215">
        <f>+'3.2. ASSOC INST7 (M$)'!C23/'3.2. ASSOC INST7 (USD)'!$D$8</f>
        <v>0</v>
      </c>
      <c r="D24" s="215">
        <f>+'3.2. ASSOC INST7 (M$)'!D23/'3.2. ASSOC INST7 (USD)'!$D$8</f>
        <v>0</v>
      </c>
      <c r="E24" s="215">
        <f>+'3.2. ASSOC INST7 (M$)'!E23/'3.2. ASSOC INST7 (USD)'!$D$8</f>
        <v>0</v>
      </c>
      <c r="F24" s="215">
        <f>+'3.2. ASSOC INST7 (M$)'!F23/'3.2. ASSOC INST7 (USD)'!$D$8</f>
        <v>0</v>
      </c>
      <c r="G24" s="215">
        <f>+'3.2. ASSOC INST7 (M$)'!G23/'3.2. ASSOC INST7 (USD)'!$D$8</f>
        <v>0</v>
      </c>
      <c r="H24" s="215">
        <f>+'3.2. ASSOC INST7 (M$)'!H23/'3.2. ASSOC INST7 (USD)'!$D$8</f>
        <v>0</v>
      </c>
      <c r="I24" s="212">
        <f t="shared" si="2"/>
        <v>0</v>
      </c>
      <c r="J24" s="212">
        <f t="shared" si="2"/>
        <v>0</v>
      </c>
      <c r="K24" s="206">
        <f>+I24+J24</f>
        <v>0</v>
      </c>
      <c r="L24" s="24"/>
    </row>
    <row r="25" spans="2:12" s="29" customFormat="1" ht="30" customHeight="1" x14ac:dyDescent="0.25">
      <c r="B25" s="138" t="s">
        <v>52</v>
      </c>
      <c r="C25" s="217">
        <f>+'3.2. ASSOC INST7 (M$)'!C24/'3.2. ASSOC INST7 (USD)'!$D$8</f>
        <v>0</v>
      </c>
      <c r="D25" s="217">
        <f>+'3.2. ASSOC INST7 (M$)'!D24/'3.2. ASSOC INST7 (USD)'!$D$8</f>
        <v>0</v>
      </c>
      <c r="E25" s="217">
        <f>+'3.2. ASSOC INST7 (M$)'!E24/'3.2. ASSOC INST7 (USD)'!$D$8</f>
        <v>0</v>
      </c>
      <c r="F25" s="217">
        <f>+'3.2. ASSOC INST7 (M$)'!F24/'3.2. ASSOC INST7 (USD)'!$D$8</f>
        <v>0</v>
      </c>
      <c r="G25" s="217">
        <f>+'3.2. ASSOC INST7 (M$)'!G24/'3.2. ASSOC INST7 (USD)'!$D$8</f>
        <v>0</v>
      </c>
      <c r="H25" s="217">
        <f>+'3.2. ASSOC INST7 (M$)'!H24/'3.2. ASSOC INST7 (USD)'!$D$8</f>
        <v>0</v>
      </c>
      <c r="I25" s="212">
        <f t="shared" si="2"/>
        <v>0</v>
      </c>
      <c r="J25" s="212">
        <f t="shared" si="2"/>
        <v>0</v>
      </c>
      <c r="K25" s="206">
        <f>+I25+J25</f>
        <v>0</v>
      </c>
      <c r="L25" s="28"/>
    </row>
    <row r="26" spans="2:12" s="25" customFormat="1" ht="30" customHeight="1" x14ac:dyDescent="0.25">
      <c r="B26" s="23" t="s">
        <v>54</v>
      </c>
      <c r="C26" s="218">
        <f>+'3.2. ASSOC INST7 (M$)'!C25/'3.2. ASSOC INST7 (USD)'!$D$8</f>
        <v>0</v>
      </c>
      <c r="D26" s="218">
        <f>+'3.2. ASSOC INST7 (M$)'!D25/'3.2. ASSOC INST7 (USD)'!$D$8</f>
        <v>0</v>
      </c>
      <c r="E26" s="218">
        <f>+'3.2. ASSOC INST7 (M$)'!E25/'3.2. ASSOC INST7 (USD)'!$D$8</f>
        <v>0</v>
      </c>
      <c r="F26" s="218">
        <f>+'3.2. ASSOC INST7 (M$)'!F25/'3.2. ASSOC INST7 (USD)'!$D$8</f>
        <v>0</v>
      </c>
      <c r="G26" s="218">
        <f>+'3.2. ASSOC INST7 (M$)'!G25/'3.2. ASSOC INST7 (USD)'!$D$8</f>
        <v>0</v>
      </c>
      <c r="H26" s="218">
        <f>+'3.2. ASSOC INST7 (M$)'!H25/'3.2. ASSOC INST7 (USD)'!$D$8</f>
        <v>0</v>
      </c>
      <c r="I26" s="212">
        <f t="shared" si="2"/>
        <v>0</v>
      </c>
      <c r="J26" s="212">
        <f t="shared" si="2"/>
        <v>0</v>
      </c>
      <c r="K26" s="206">
        <f>+I26+J26</f>
        <v>0</v>
      </c>
      <c r="L26" s="24"/>
    </row>
    <row r="27" spans="2:12" s="25" customFormat="1" ht="30" customHeight="1" x14ac:dyDescent="0.25">
      <c r="B27" s="23" t="s">
        <v>67</v>
      </c>
      <c r="C27" s="218">
        <f>+'3.2. ASSOC INST7 (M$)'!C26/'3.2. ASSOC INST7 (USD)'!$D$8</f>
        <v>0</v>
      </c>
      <c r="D27" s="218">
        <f>+'3.2. ASSOC INST7 (M$)'!D26/'3.2. ASSOC INST7 (USD)'!$D$8</f>
        <v>0</v>
      </c>
      <c r="E27" s="218">
        <f>+'3.2. ASSOC INST7 (M$)'!E26/'3.2. ASSOC INST7 (USD)'!$D$8</f>
        <v>0</v>
      </c>
      <c r="F27" s="218">
        <f>+'3.2. ASSOC INST7 (M$)'!F26/'3.2. ASSOC INST7 (USD)'!$D$8</f>
        <v>0</v>
      </c>
      <c r="G27" s="218">
        <f>+'3.2. ASSOC INST7 (M$)'!G26/'3.2. ASSOC INST7 (USD)'!$D$8</f>
        <v>0</v>
      </c>
      <c r="H27" s="218">
        <f>+'3.2. ASSOC INST7 (M$)'!H26/'3.2. ASSOC INST7 (USD)'!$D$8</f>
        <v>0</v>
      </c>
      <c r="I27" s="212">
        <f t="shared" si="2"/>
        <v>0</v>
      </c>
      <c r="J27" s="212">
        <f t="shared" si="2"/>
        <v>0</v>
      </c>
      <c r="K27" s="206">
        <f>+I27+J27</f>
        <v>0</v>
      </c>
      <c r="L27" s="24"/>
    </row>
    <row r="28" spans="2:12" s="25" customFormat="1" ht="30" customHeight="1" x14ac:dyDescent="0.25">
      <c r="B28" s="32" t="s">
        <v>50</v>
      </c>
      <c r="C28" s="214">
        <f t="shared" ref="C28:H28" si="7">+C14+SUM(C24:C27)</f>
        <v>0</v>
      </c>
      <c r="D28" s="214">
        <f t="shared" si="7"/>
        <v>0</v>
      </c>
      <c r="E28" s="214">
        <f t="shared" si="7"/>
        <v>0</v>
      </c>
      <c r="F28" s="214">
        <f t="shared" si="7"/>
        <v>0</v>
      </c>
      <c r="G28" s="214">
        <f t="shared" si="7"/>
        <v>0</v>
      </c>
      <c r="H28" s="214">
        <f t="shared" si="7"/>
        <v>0</v>
      </c>
      <c r="I28" s="214">
        <f>+C28+E28+G28</f>
        <v>0</v>
      </c>
      <c r="J28" s="214">
        <f>+D28+F28+H28</f>
        <v>0</v>
      </c>
      <c r="K28" s="214">
        <f>+I28+J28</f>
        <v>0</v>
      </c>
      <c r="L28" s="24"/>
    </row>
  </sheetData>
  <mergeCells count="12">
    <mergeCell ref="C11:K11"/>
    <mergeCell ref="B1:K1"/>
    <mergeCell ref="C3:K3"/>
    <mergeCell ref="C4:K4"/>
    <mergeCell ref="C5:K5"/>
    <mergeCell ref="C6:K6"/>
    <mergeCell ref="B11:B13"/>
    <mergeCell ref="C12:D12"/>
    <mergeCell ref="E12:F12"/>
    <mergeCell ref="G12:H12"/>
    <mergeCell ref="I12:J12"/>
    <mergeCell ref="K12:K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54"/>
  <sheetViews>
    <sheetView view="pageBreakPreview" zoomScaleNormal="100" zoomScaleSheetLayoutView="100" workbookViewId="0">
      <selection activeCell="C11" sqref="C11:C12"/>
    </sheetView>
  </sheetViews>
  <sheetFormatPr baseColWidth="10" defaultRowHeight="15" x14ac:dyDescent="0.25"/>
  <cols>
    <col min="1" max="1" width="2" customWidth="1"/>
    <col min="2" max="2" width="27.28515625" customWidth="1"/>
    <col min="3" max="6" width="14.42578125" customWidth="1"/>
    <col min="8" max="8" width="1.5703125" customWidth="1"/>
  </cols>
  <sheetData>
    <row r="1" spans="2:24" s="3" customFormat="1" ht="24" customHeight="1" x14ac:dyDescent="0.15">
      <c r="B1" s="56" t="s">
        <v>58</v>
      </c>
      <c r="C1" s="54"/>
      <c r="E1" s="55"/>
      <c r="H1" s="16"/>
      <c r="I1" s="16"/>
      <c r="J1" s="16"/>
      <c r="K1" s="16"/>
      <c r="L1" s="16"/>
      <c r="M1" s="16"/>
      <c r="N1" s="16"/>
      <c r="O1" s="16"/>
      <c r="P1" s="16"/>
      <c r="Q1" s="16"/>
      <c r="R1" s="16"/>
      <c r="S1" s="16"/>
      <c r="T1" s="16"/>
      <c r="U1" s="16"/>
      <c r="V1" s="16"/>
      <c r="W1" s="16"/>
      <c r="X1" s="16"/>
    </row>
    <row r="2" spans="2:24" s="3" customFormat="1" ht="11.25" x14ac:dyDescent="0.15">
      <c r="B2" s="9"/>
      <c r="C2" s="9"/>
      <c r="E2" s="55"/>
      <c r="H2" s="16"/>
      <c r="I2" s="16"/>
      <c r="J2" s="16"/>
      <c r="K2" s="16"/>
      <c r="L2" s="16"/>
      <c r="M2" s="16"/>
      <c r="N2" s="16"/>
      <c r="O2" s="16"/>
      <c r="P2" s="16"/>
      <c r="Q2" s="16"/>
      <c r="R2" s="16"/>
      <c r="S2" s="16"/>
      <c r="T2" s="16"/>
      <c r="U2" s="16"/>
      <c r="V2" s="16"/>
      <c r="W2" s="16"/>
      <c r="X2" s="16"/>
    </row>
    <row r="3" spans="2:24" s="56" customFormat="1" ht="27" customHeight="1" x14ac:dyDescent="0.25">
      <c r="B3" s="57" t="s">
        <v>37</v>
      </c>
      <c r="C3" s="290">
        <f>+'2. ANID BUDGET (M$)'!C3</f>
        <v>0</v>
      </c>
      <c r="D3" s="290"/>
      <c r="E3" s="290"/>
      <c r="F3" s="290"/>
      <c r="H3" s="59"/>
      <c r="I3" s="59"/>
      <c r="J3" s="59"/>
      <c r="K3" s="59"/>
      <c r="L3" s="59"/>
      <c r="M3" s="59"/>
      <c r="N3" s="59"/>
      <c r="O3" s="59"/>
      <c r="P3" s="59"/>
      <c r="Q3" s="59"/>
      <c r="R3" s="59"/>
      <c r="S3" s="59"/>
      <c r="T3" s="59"/>
      <c r="U3" s="59"/>
      <c r="V3" s="59"/>
      <c r="W3" s="59"/>
      <c r="X3" s="59"/>
    </row>
    <row r="4" spans="2:24" s="56" customFormat="1" ht="10.5" customHeight="1" x14ac:dyDescent="0.25">
      <c r="F4" s="57"/>
      <c r="H4" s="59"/>
      <c r="I4" s="59"/>
      <c r="J4" s="59"/>
      <c r="K4" s="59"/>
      <c r="L4" s="59"/>
      <c r="M4" s="59"/>
      <c r="N4" s="59"/>
      <c r="O4" s="59"/>
      <c r="P4" s="59"/>
      <c r="Q4" s="59"/>
      <c r="R4" s="59"/>
      <c r="S4" s="59"/>
      <c r="T4" s="59"/>
      <c r="U4" s="59"/>
      <c r="V4" s="59"/>
      <c r="W4" s="59"/>
      <c r="X4" s="59"/>
    </row>
    <row r="5" spans="2:24" s="9" customFormat="1" ht="11.25" x14ac:dyDescent="0.15">
      <c r="B5" s="46" t="s">
        <v>73</v>
      </c>
      <c r="D5" s="56"/>
      <c r="E5" s="58"/>
      <c r="F5" s="56"/>
      <c r="G5" s="56"/>
      <c r="H5" s="53"/>
      <c r="I5" s="53"/>
      <c r="J5" s="53"/>
      <c r="K5" s="53"/>
      <c r="L5" s="53"/>
      <c r="M5" s="53"/>
      <c r="N5" s="53"/>
      <c r="O5" s="53"/>
      <c r="P5" s="53"/>
      <c r="Q5" s="53"/>
      <c r="R5" s="53"/>
      <c r="S5" s="53"/>
      <c r="T5" s="53"/>
      <c r="U5" s="53"/>
      <c r="V5" s="53"/>
      <c r="W5" s="53"/>
      <c r="X5" s="53"/>
    </row>
    <row r="6" spans="2:24" s="9" customFormat="1" ht="23.65" customHeight="1" x14ac:dyDescent="0.25">
      <c r="B6" s="96" t="s">
        <v>42</v>
      </c>
      <c r="C6" s="19" t="s">
        <v>7</v>
      </c>
      <c r="D6" s="20" t="s">
        <v>8</v>
      </c>
      <c r="E6" s="20" t="s">
        <v>9</v>
      </c>
      <c r="F6" s="20" t="s">
        <v>29</v>
      </c>
      <c r="G6" s="56"/>
      <c r="H6" s="53"/>
      <c r="I6" s="53"/>
      <c r="J6" s="53"/>
      <c r="K6" s="53"/>
      <c r="L6" s="53"/>
      <c r="M6" s="53"/>
      <c r="N6" s="53"/>
      <c r="O6" s="53"/>
      <c r="P6" s="53"/>
      <c r="Q6" s="53"/>
      <c r="R6" s="53"/>
      <c r="S6" s="53"/>
      <c r="T6" s="53"/>
      <c r="U6" s="53"/>
      <c r="V6" s="53"/>
      <c r="W6" s="53"/>
      <c r="X6" s="53"/>
    </row>
    <row r="7" spans="2:24" ht="18" customHeight="1" x14ac:dyDescent="0.25">
      <c r="B7" s="105" t="s">
        <v>43</v>
      </c>
      <c r="C7" s="142">
        <f>SUM(C8:C9)</f>
        <v>0</v>
      </c>
      <c r="D7" s="142">
        <f>SUM(D8:D9)</f>
        <v>0</v>
      </c>
      <c r="E7" s="142">
        <f>SUM(E8:E9)</f>
        <v>0</v>
      </c>
      <c r="F7" s="142">
        <f>SUM(F8:F9)</f>
        <v>0</v>
      </c>
    </row>
    <row r="8" spans="2:24" ht="18" customHeight="1" x14ac:dyDescent="0.25">
      <c r="B8" s="104" t="s">
        <v>44</v>
      </c>
      <c r="C8" s="113"/>
      <c r="D8" s="113"/>
      <c r="E8" s="113"/>
      <c r="F8" s="144">
        <f>SUM(C8:E8)</f>
        <v>0</v>
      </c>
    </row>
    <row r="9" spans="2:24" ht="18" customHeight="1" x14ac:dyDescent="0.25">
      <c r="B9" s="27" t="s">
        <v>47</v>
      </c>
      <c r="C9" s="113"/>
      <c r="D9" s="113"/>
      <c r="E9" s="113"/>
      <c r="F9" s="116">
        <f>SUM(C9:E9)</f>
        <v>0</v>
      </c>
    </row>
    <row r="10" spans="2:24" ht="18" customHeight="1" x14ac:dyDescent="0.25">
      <c r="B10" s="105" t="s">
        <v>41</v>
      </c>
      <c r="C10" s="142">
        <f>SUM(C11:C12)</f>
        <v>0</v>
      </c>
      <c r="D10" s="142">
        <f>SUM(D11:D12)</f>
        <v>0</v>
      </c>
      <c r="E10" s="142">
        <f>SUM(E11:E12)</f>
        <v>0</v>
      </c>
      <c r="F10" s="142">
        <f>SUM(F11:F12)</f>
        <v>0</v>
      </c>
    </row>
    <row r="11" spans="2:24" ht="18" customHeight="1" x14ac:dyDescent="0.25">
      <c r="B11" s="104" t="s">
        <v>45</v>
      </c>
      <c r="C11" s="113"/>
      <c r="D11" s="113"/>
      <c r="E11" s="113"/>
      <c r="F11" s="144">
        <f>SUM(C11:E11)</f>
        <v>0</v>
      </c>
    </row>
    <row r="12" spans="2:24" ht="18" customHeight="1" x14ac:dyDescent="0.25">
      <c r="B12" s="31" t="s">
        <v>46</v>
      </c>
      <c r="C12" s="289"/>
      <c r="D12" s="289"/>
      <c r="E12" s="289"/>
      <c r="F12" s="145">
        <f>SUM(C12:E12)</f>
        <v>0</v>
      </c>
    </row>
    <row r="14" spans="2:24" ht="14.45" customHeight="1" x14ac:dyDescent="0.25">
      <c r="B14" s="338" t="s">
        <v>49</v>
      </c>
      <c r="C14" s="338"/>
      <c r="D14" s="338"/>
      <c r="E14" s="338"/>
      <c r="F14" s="338"/>
      <c r="G14" s="338"/>
    </row>
    <row r="15" spans="2:24" x14ac:dyDescent="0.25">
      <c r="B15" s="339"/>
      <c r="C15" s="340"/>
      <c r="D15" s="340"/>
      <c r="E15" s="340"/>
      <c r="F15" s="340"/>
      <c r="G15" s="341"/>
    </row>
    <row r="16" spans="2:24" x14ac:dyDescent="0.25">
      <c r="B16" s="342"/>
      <c r="C16" s="343"/>
      <c r="D16" s="343"/>
      <c r="E16" s="343"/>
      <c r="F16" s="343"/>
      <c r="G16" s="344"/>
    </row>
    <row r="17" spans="2:7" x14ac:dyDescent="0.25">
      <c r="B17" s="342"/>
      <c r="C17" s="343"/>
      <c r="D17" s="343"/>
      <c r="E17" s="343"/>
      <c r="F17" s="343"/>
      <c r="G17" s="344"/>
    </row>
    <row r="18" spans="2:7" x14ac:dyDescent="0.25">
      <c r="B18" s="342"/>
      <c r="C18" s="343"/>
      <c r="D18" s="343"/>
      <c r="E18" s="343"/>
      <c r="F18" s="343"/>
      <c r="G18" s="344"/>
    </row>
    <row r="19" spans="2:7" x14ac:dyDescent="0.25">
      <c r="B19" s="342"/>
      <c r="C19" s="343"/>
      <c r="D19" s="343"/>
      <c r="E19" s="343"/>
      <c r="F19" s="343"/>
      <c r="G19" s="344"/>
    </row>
    <row r="20" spans="2:7" x14ac:dyDescent="0.25">
      <c r="B20" s="342"/>
      <c r="C20" s="343"/>
      <c r="D20" s="343"/>
      <c r="E20" s="343"/>
      <c r="F20" s="343"/>
      <c r="G20" s="344"/>
    </row>
    <row r="21" spans="2:7" x14ac:dyDescent="0.25">
      <c r="B21" s="342"/>
      <c r="C21" s="343"/>
      <c r="D21" s="343"/>
      <c r="E21" s="343"/>
      <c r="F21" s="343"/>
      <c r="G21" s="344"/>
    </row>
    <row r="22" spans="2:7" x14ac:dyDescent="0.25">
      <c r="B22" s="342"/>
      <c r="C22" s="343"/>
      <c r="D22" s="343"/>
      <c r="E22" s="343"/>
      <c r="F22" s="343"/>
      <c r="G22" s="344"/>
    </row>
    <row r="23" spans="2:7" x14ac:dyDescent="0.25">
      <c r="B23" s="342"/>
      <c r="C23" s="343"/>
      <c r="D23" s="343"/>
      <c r="E23" s="343"/>
      <c r="F23" s="343"/>
      <c r="G23" s="344"/>
    </row>
    <row r="24" spans="2:7" x14ac:dyDescent="0.25">
      <c r="B24" s="342"/>
      <c r="C24" s="343"/>
      <c r="D24" s="343"/>
      <c r="E24" s="343"/>
      <c r="F24" s="343"/>
      <c r="G24" s="344"/>
    </row>
    <row r="25" spans="2:7" x14ac:dyDescent="0.25">
      <c r="B25" s="342"/>
      <c r="C25" s="343"/>
      <c r="D25" s="343"/>
      <c r="E25" s="343"/>
      <c r="F25" s="343"/>
      <c r="G25" s="344"/>
    </row>
    <row r="26" spans="2:7" x14ac:dyDescent="0.25">
      <c r="B26" s="342"/>
      <c r="C26" s="343"/>
      <c r="D26" s="343"/>
      <c r="E26" s="343"/>
      <c r="F26" s="343"/>
      <c r="G26" s="344"/>
    </row>
    <row r="27" spans="2:7" x14ac:dyDescent="0.25">
      <c r="B27" s="342"/>
      <c r="C27" s="343"/>
      <c r="D27" s="343"/>
      <c r="E27" s="343"/>
      <c r="F27" s="343"/>
      <c r="G27" s="344"/>
    </row>
    <row r="28" spans="2:7" x14ac:dyDescent="0.25">
      <c r="B28" s="342"/>
      <c r="C28" s="343"/>
      <c r="D28" s="343"/>
      <c r="E28" s="343"/>
      <c r="F28" s="343"/>
      <c r="G28" s="344"/>
    </row>
    <row r="29" spans="2:7" x14ac:dyDescent="0.25">
      <c r="B29" s="342"/>
      <c r="C29" s="343"/>
      <c r="D29" s="343"/>
      <c r="E29" s="343"/>
      <c r="F29" s="343"/>
      <c r="G29" s="344"/>
    </row>
    <row r="30" spans="2:7" x14ac:dyDescent="0.25">
      <c r="B30" s="342"/>
      <c r="C30" s="343"/>
      <c r="D30" s="343"/>
      <c r="E30" s="343"/>
      <c r="F30" s="343"/>
      <c r="G30" s="344"/>
    </row>
    <row r="31" spans="2:7" x14ac:dyDescent="0.25">
      <c r="B31" s="342"/>
      <c r="C31" s="343"/>
      <c r="D31" s="343"/>
      <c r="E31" s="343"/>
      <c r="F31" s="343"/>
      <c r="G31" s="344"/>
    </row>
    <row r="32" spans="2:7" x14ac:dyDescent="0.25">
      <c r="B32" s="342"/>
      <c r="C32" s="343"/>
      <c r="D32" s="343"/>
      <c r="E32" s="343"/>
      <c r="F32" s="343"/>
      <c r="G32" s="344"/>
    </row>
    <row r="33" spans="2:7" x14ac:dyDescent="0.25">
      <c r="B33" s="342"/>
      <c r="C33" s="343"/>
      <c r="D33" s="343"/>
      <c r="E33" s="343"/>
      <c r="F33" s="343"/>
      <c r="G33" s="344"/>
    </row>
    <row r="34" spans="2:7" x14ac:dyDescent="0.25">
      <c r="B34" s="342"/>
      <c r="C34" s="343"/>
      <c r="D34" s="343"/>
      <c r="E34" s="343"/>
      <c r="F34" s="343"/>
      <c r="G34" s="344"/>
    </row>
    <row r="35" spans="2:7" x14ac:dyDescent="0.25">
      <c r="B35" s="342"/>
      <c r="C35" s="343"/>
      <c r="D35" s="343"/>
      <c r="E35" s="343"/>
      <c r="F35" s="343"/>
      <c r="G35" s="344"/>
    </row>
    <row r="36" spans="2:7" x14ac:dyDescent="0.25">
      <c r="B36" s="342"/>
      <c r="C36" s="343"/>
      <c r="D36" s="343"/>
      <c r="E36" s="343"/>
      <c r="F36" s="343"/>
      <c r="G36" s="344"/>
    </row>
    <row r="37" spans="2:7" x14ac:dyDescent="0.25">
      <c r="B37" s="342"/>
      <c r="C37" s="343"/>
      <c r="D37" s="343"/>
      <c r="E37" s="343"/>
      <c r="F37" s="343"/>
      <c r="G37" s="344"/>
    </row>
    <row r="38" spans="2:7" x14ac:dyDescent="0.25">
      <c r="B38" s="342"/>
      <c r="C38" s="343"/>
      <c r="D38" s="343"/>
      <c r="E38" s="343"/>
      <c r="F38" s="343"/>
      <c r="G38" s="344"/>
    </row>
    <row r="39" spans="2:7" x14ac:dyDescent="0.25">
      <c r="B39" s="342"/>
      <c r="C39" s="343"/>
      <c r="D39" s="343"/>
      <c r="E39" s="343"/>
      <c r="F39" s="343"/>
      <c r="G39" s="344"/>
    </row>
    <row r="40" spans="2:7" x14ac:dyDescent="0.25">
      <c r="B40" s="342"/>
      <c r="C40" s="343"/>
      <c r="D40" s="343"/>
      <c r="E40" s="343"/>
      <c r="F40" s="343"/>
      <c r="G40" s="344"/>
    </row>
    <row r="41" spans="2:7" x14ac:dyDescent="0.25">
      <c r="B41" s="342"/>
      <c r="C41" s="343"/>
      <c r="D41" s="343"/>
      <c r="E41" s="343"/>
      <c r="F41" s="343"/>
      <c r="G41" s="344"/>
    </row>
    <row r="42" spans="2:7" x14ac:dyDescent="0.25">
      <c r="B42" s="345"/>
      <c r="C42" s="346"/>
      <c r="D42" s="346"/>
      <c r="E42" s="346"/>
      <c r="F42" s="346"/>
      <c r="G42" s="347"/>
    </row>
    <row r="43" spans="2:7" x14ac:dyDescent="0.25">
      <c r="B43" s="17"/>
      <c r="C43" s="17"/>
      <c r="D43" s="17"/>
      <c r="E43" s="17"/>
      <c r="F43" s="17"/>
      <c r="G43" s="17"/>
    </row>
    <row r="44" spans="2:7" x14ac:dyDescent="0.25">
      <c r="B44" s="17"/>
      <c r="C44" s="17"/>
      <c r="D44" s="17"/>
      <c r="E44" s="17"/>
      <c r="F44" s="17"/>
      <c r="G44" s="17"/>
    </row>
    <row r="45" spans="2:7" x14ac:dyDescent="0.25">
      <c r="B45" s="17"/>
      <c r="C45" s="17"/>
      <c r="D45" s="17"/>
      <c r="E45" s="17"/>
      <c r="F45" s="17"/>
      <c r="G45" s="17"/>
    </row>
    <row r="46" spans="2:7" x14ac:dyDescent="0.25">
      <c r="B46" s="17"/>
      <c r="C46" s="17"/>
      <c r="D46" s="17"/>
      <c r="E46" s="17"/>
      <c r="F46" s="17"/>
      <c r="G46" s="17"/>
    </row>
    <row r="47" spans="2:7" x14ac:dyDescent="0.25">
      <c r="B47" s="17"/>
      <c r="C47" s="17"/>
      <c r="D47" s="17"/>
      <c r="E47" s="17"/>
      <c r="F47" s="17"/>
      <c r="G47" s="17"/>
    </row>
    <row r="48" spans="2:7" x14ac:dyDescent="0.25">
      <c r="B48" s="17"/>
      <c r="C48" s="17"/>
      <c r="D48" s="17"/>
      <c r="E48" s="17"/>
      <c r="F48" s="17"/>
      <c r="G48" s="17"/>
    </row>
    <row r="49" spans="2:7" x14ac:dyDescent="0.25">
      <c r="B49" s="17"/>
      <c r="C49" s="17"/>
      <c r="D49" s="17"/>
      <c r="E49" s="17"/>
      <c r="F49" s="17"/>
      <c r="G49" s="17"/>
    </row>
    <row r="50" spans="2:7" x14ac:dyDescent="0.25">
      <c r="B50" s="17"/>
      <c r="C50" s="17"/>
      <c r="D50" s="17"/>
      <c r="E50" s="17"/>
      <c r="F50" s="17"/>
      <c r="G50" s="17"/>
    </row>
    <row r="51" spans="2:7" x14ac:dyDescent="0.25">
      <c r="B51" s="17"/>
      <c r="C51" s="17"/>
      <c r="D51" s="17"/>
      <c r="E51" s="17"/>
      <c r="F51" s="17"/>
      <c r="G51" s="17"/>
    </row>
    <row r="52" spans="2:7" x14ac:dyDescent="0.25">
      <c r="B52" s="17"/>
      <c r="C52" s="17"/>
      <c r="D52" s="17"/>
      <c r="E52" s="17"/>
      <c r="F52" s="17"/>
      <c r="G52" s="17"/>
    </row>
    <row r="53" spans="2:7" x14ac:dyDescent="0.25">
      <c r="B53" s="17"/>
      <c r="C53" s="17"/>
      <c r="D53" s="17"/>
      <c r="E53" s="17"/>
      <c r="F53" s="17"/>
      <c r="G53" s="17"/>
    </row>
    <row r="54" spans="2:7" x14ac:dyDescent="0.25">
      <c r="B54" s="106"/>
      <c r="C54" s="106"/>
      <c r="D54" s="106"/>
      <c r="E54" s="106"/>
      <c r="F54" s="106"/>
      <c r="G54" s="106"/>
    </row>
  </sheetData>
  <mergeCells count="3">
    <mergeCell ref="C3:F3"/>
    <mergeCell ref="B14:G14"/>
    <mergeCell ref="B15:G42"/>
  </mergeCells>
  <pageMargins left="0.7" right="0.7" top="0.75" bottom="0.75" header="0.3" footer="0.3"/>
  <pageSetup scale="90" orientation="portrait"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6293A-DFE4-4FB4-8719-BC437081FC27}">
  <dimension ref="B1:X64"/>
  <sheetViews>
    <sheetView workbookViewId="0">
      <selection activeCell="C6" sqref="C6"/>
    </sheetView>
  </sheetViews>
  <sheetFormatPr baseColWidth="10" defaultRowHeight="15" x14ac:dyDescent="0.25"/>
  <cols>
    <col min="1" max="1" width="2" customWidth="1"/>
    <col min="2" max="2" width="29.28515625" customWidth="1"/>
    <col min="3" max="6" width="14.42578125" customWidth="1"/>
    <col min="7" max="7" width="1.5703125" customWidth="1"/>
    <col min="16" max="16" width="1.85546875" customWidth="1"/>
  </cols>
  <sheetData>
    <row r="1" spans="2:24" s="3" customFormat="1" ht="24" customHeight="1" x14ac:dyDescent="0.15">
      <c r="B1" s="56" t="s">
        <v>111</v>
      </c>
      <c r="C1" s="54"/>
      <c r="E1" s="55"/>
      <c r="G1" s="16"/>
      <c r="H1" s="16"/>
      <c r="I1" s="16"/>
      <c r="J1" s="16"/>
      <c r="K1" s="16"/>
      <c r="L1" s="16"/>
      <c r="M1" s="16"/>
      <c r="N1" s="16"/>
      <c r="O1" s="16"/>
      <c r="P1" s="16"/>
      <c r="Q1" s="16"/>
      <c r="R1" s="16"/>
      <c r="S1" s="16"/>
      <c r="T1" s="16"/>
      <c r="U1" s="16"/>
      <c r="V1" s="16"/>
      <c r="W1" s="16"/>
    </row>
    <row r="2" spans="2:24" s="3" customFormat="1" ht="11.25" x14ac:dyDescent="0.15">
      <c r="B2" s="9"/>
      <c r="C2" s="9"/>
      <c r="E2" s="55"/>
      <c r="G2" s="16"/>
      <c r="H2" s="16"/>
      <c r="I2" s="16"/>
      <c r="J2" s="16"/>
      <c r="K2" s="16"/>
      <c r="L2" s="16"/>
      <c r="M2" s="16"/>
      <c r="N2" s="16"/>
      <c r="O2" s="16"/>
      <c r="P2" s="16"/>
      <c r="Q2" s="16"/>
      <c r="R2" s="16"/>
      <c r="S2" s="16"/>
      <c r="T2" s="16"/>
      <c r="U2" s="16"/>
      <c r="V2" s="16"/>
      <c r="W2" s="16"/>
    </row>
    <row r="3" spans="2:24" s="56" customFormat="1" ht="27" customHeight="1" x14ac:dyDescent="0.25">
      <c r="B3" s="57" t="s">
        <v>37</v>
      </c>
      <c r="C3" s="290">
        <f>+'2. ANID BUDGET (M$)'!C3</f>
        <v>0</v>
      </c>
      <c r="D3" s="290"/>
      <c r="E3" s="290"/>
      <c r="F3" s="290"/>
      <c r="G3" s="59"/>
      <c r="H3" s="59"/>
      <c r="I3" s="59"/>
      <c r="J3" s="59"/>
      <c r="K3" s="59"/>
      <c r="L3" s="59"/>
      <c r="M3" s="59"/>
      <c r="N3" s="59"/>
      <c r="O3" s="59"/>
      <c r="P3" s="59"/>
      <c r="Q3" s="59"/>
      <c r="R3" s="59"/>
      <c r="S3" s="59"/>
      <c r="T3" s="59"/>
      <c r="U3" s="59"/>
      <c r="V3" s="59"/>
      <c r="W3" s="59"/>
    </row>
    <row r="4" spans="2:24" s="9" customFormat="1" ht="11.25" x14ac:dyDescent="0.15">
      <c r="B4" s="46" t="s">
        <v>73</v>
      </c>
      <c r="D4" s="56"/>
      <c r="E4" s="58"/>
      <c r="F4" s="56"/>
      <c r="G4" s="53"/>
      <c r="H4" s="53"/>
      <c r="I4" s="53"/>
      <c r="J4" s="53"/>
      <c r="K4" s="53"/>
      <c r="L4" s="53"/>
      <c r="M4" s="53"/>
      <c r="N4" s="53"/>
      <c r="O4" s="53"/>
      <c r="P4" s="53"/>
      <c r="Q4" s="53"/>
      <c r="R4" s="53"/>
      <c r="S4" s="53"/>
      <c r="T4" s="53"/>
      <c r="U4" s="53"/>
      <c r="V4" s="53"/>
      <c r="W4" s="53"/>
    </row>
    <row r="5" spans="2:24" s="9" customFormat="1" ht="30" customHeight="1" x14ac:dyDescent="0.25">
      <c r="B5" s="109" t="s">
        <v>115</v>
      </c>
      <c r="C5" s="108" t="s">
        <v>7</v>
      </c>
      <c r="D5" s="108" t="s">
        <v>8</v>
      </c>
      <c r="E5" s="114" t="s">
        <v>9</v>
      </c>
      <c r="F5" s="108" t="s">
        <v>29</v>
      </c>
      <c r="G5" s="53"/>
      <c r="H5" s="348" t="s">
        <v>110</v>
      </c>
      <c r="I5" s="349"/>
      <c r="J5" s="349"/>
      <c r="K5" s="349"/>
      <c r="L5" s="349"/>
      <c r="M5" s="349"/>
      <c r="N5" s="349"/>
      <c r="O5" s="349"/>
      <c r="P5" s="53"/>
      <c r="Q5" s="348" t="s">
        <v>110</v>
      </c>
      <c r="R5" s="349"/>
      <c r="S5" s="349"/>
      <c r="T5" s="349"/>
      <c r="U5" s="349"/>
      <c r="V5" s="349"/>
      <c r="W5" s="349"/>
      <c r="X5" s="349"/>
    </row>
    <row r="6" spans="2:24" ht="18" customHeight="1" x14ac:dyDescent="0.25">
      <c r="B6" s="149"/>
      <c r="C6" s="112"/>
      <c r="D6" s="112"/>
      <c r="E6" s="112"/>
      <c r="F6" s="142">
        <f>SUM(C6:E6)</f>
        <v>0</v>
      </c>
      <c r="H6" s="350"/>
      <c r="I6" s="351"/>
      <c r="J6" s="351"/>
      <c r="K6" s="351"/>
      <c r="L6" s="351"/>
      <c r="M6" s="351"/>
      <c r="N6" s="351"/>
      <c r="O6" s="352"/>
      <c r="Q6" s="350"/>
      <c r="R6" s="351"/>
      <c r="S6" s="351"/>
      <c r="T6" s="351"/>
      <c r="U6" s="351"/>
      <c r="V6" s="351"/>
      <c r="W6" s="351"/>
      <c r="X6" s="352"/>
    </row>
    <row r="7" spans="2:24" x14ac:dyDescent="0.25">
      <c r="B7" s="149"/>
      <c r="C7" s="112"/>
      <c r="D7" s="112"/>
      <c r="E7" s="112"/>
      <c r="F7" s="142">
        <f t="shared" ref="F7:F18" si="0">SUM(C7:E7)</f>
        <v>0</v>
      </c>
      <c r="H7" s="353"/>
      <c r="I7" s="354"/>
      <c r="J7" s="354"/>
      <c r="K7" s="354"/>
      <c r="L7" s="354"/>
      <c r="M7" s="354"/>
      <c r="N7" s="354"/>
      <c r="O7" s="355"/>
      <c r="Q7" s="353"/>
      <c r="R7" s="354"/>
      <c r="S7" s="354"/>
      <c r="T7" s="354"/>
      <c r="U7" s="354"/>
      <c r="V7" s="354"/>
      <c r="W7" s="354"/>
      <c r="X7" s="355"/>
    </row>
    <row r="8" spans="2:24" x14ac:dyDescent="0.25">
      <c r="B8" s="149"/>
      <c r="C8" s="112"/>
      <c r="D8" s="112"/>
      <c r="E8" s="112"/>
      <c r="F8" s="142">
        <f t="shared" si="0"/>
        <v>0</v>
      </c>
      <c r="H8" s="353"/>
      <c r="I8" s="354"/>
      <c r="J8" s="354"/>
      <c r="K8" s="354"/>
      <c r="L8" s="354"/>
      <c r="M8" s="354"/>
      <c r="N8" s="354"/>
      <c r="O8" s="355"/>
      <c r="Q8" s="353"/>
      <c r="R8" s="354"/>
      <c r="S8" s="354"/>
      <c r="T8" s="354"/>
      <c r="U8" s="354"/>
      <c r="V8" s="354"/>
      <c r="W8" s="354"/>
      <c r="X8" s="355"/>
    </row>
    <row r="9" spans="2:24" x14ac:dyDescent="0.25">
      <c r="B9" s="149"/>
      <c r="C9" s="112"/>
      <c r="D9" s="112"/>
      <c r="E9" s="112"/>
      <c r="F9" s="142">
        <f t="shared" si="0"/>
        <v>0</v>
      </c>
      <c r="H9" s="353"/>
      <c r="I9" s="354"/>
      <c r="J9" s="354"/>
      <c r="K9" s="354"/>
      <c r="L9" s="354"/>
      <c r="M9" s="354"/>
      <c r="N9" s="354"/>
      <c r="O9" s="355"/>
      <c r="Q9" s="353"/>
      <c r="R9" s="354"/>
      <c r="S9" s="354"/>
      <c r="T9" s="354"/>
      <c r="U9" s="354"/>
      <c r="V9" s="354"/>
      <c r="W9" s="354"/>
      <c r="X9" s="355"/>
    </row>
    <row r="10" spans="2:24" x14ac:dyDescent="0.25">
      <c r="B10" s="149"/>
      <c r="C10" s="112"/>
      <c r="D10" s="112"/>
      <c r="E10" s="112"/>
      <c r="F10" s="142">
        <f t="shared" si="0"/>
        <v>0</v>
      </c>
      <c r="H10" s="353"/>
      <c r="I10" s="354"/>
      <c r="J10" s="354"/>
      <c r="K10" s="354"/>
      <c r="L10" s="354"/>
      <c r="M10" s="354"/>
      <c r="N10" s="354"/>
      <c r="O10" s="355"/>
      <c r="Q10" s="353"/>
      <c r="R10" s="354"/>
      <c r="S10" s="354"/>
      <c r="T10" s="354"/>
      <c r="U10" s="354"/>
      <c r="V10" s="354"/>
      <c r="W10" s="354"/>
      <c r="X10" s="355"/>
    </row>
    <row r="11" spans="2:24" x14ac:dyDescent="0.25">
      <c r="B11" s="149"/>
      <c r="C11" s="112"/>
      <c r="D11" s="112"/>
      <c r="E11" s="112"/>
      <c r="F11" s="142">
        <f t="shared" si="0"/>
        <v>0</v>
      </c>
      <c r="H11" s="353"/>
      <c r="I11" s="354"/>
      <c r="J11" s="354"/>
      <c r="K11" s="354"/>
      <c r="L11" s="354"/>
      <c r="M11" s="354"/>
      <c r="N11" s="354"/>
      <c r="O11" s="355"/>
      <c r="Q11" s="353"/>
      <c r="R11" s="354"/>
      <c r="S11" s="354"/>
      <c r="T11" s="354"/>
      <c r="U11" s="354"/>
      <c r="V11" s="354"/>
      <c r="W11" s="354"/>
      <c r="X11" s="355"/>
    </row>
    <row r="12" spans="2:24" x14ac:dyDescent="0.25">
      <c r="B12" s="149"/>
      <c r="C12" s="112"/>
      <c r="D12" s="112"/>
      <c r="E12" s="112"/>
      <c r="F12" s="142">
        <f t="shared" si="0"/>
        <v>0</v>
      </c>
      <c r="H12" s="353"/>
      <c r="I12" s="354"/>
      <c r="J12" s="354"/>
      <c r="K12" s="354"/>
      <c r="L12" s="354"/>
      <c r="M12" s="354"/>
      <c r="N12" s="354"/>
      <c r="O12" s="355"/>
      <c r="Q12" s="353"/>
      <c r="R12" s="354"/>
      <c r="S12" s="354"/>
      <c r="T12" s="354"/>
      <c r="U12" s="354"/>
      <c r="V12" s="354"/>
      <c r="W12" s="354"/>
      <c r="X12" s="355"/>
    </row>
    <row r="13" spans="2:24" x14ac:dyDescent="0.25">
      <c r="B13" s="149"/>
      <c r="C13" s="112"/>
      <c r="D13" s="112"/>
      <c r="E13" s="112"/>
      <c r="F13" s="142">
        <f t="shared" si="0"/>
        <v>0</v>
      </c>
      <c r="H13" s="353"/>
      <c r="I13" s="354"/>
      <c r="J13" s="354"/>
      <c r="K13" s="354"/>
      <c r="L13" s="354"/>
      <c r="M13" s="354"/>
      <c r="N13" s="354"/>
      <c r="O13" s="355"/>
      <c r="Q13" s="353"/>
      <c r="R13" s="354"/>
      <c r="S13" s="354"/>
      <c r="T13" s="354"/>
      <c r="U13" s="354"/>
      <c r="V13" s="354"/>
      <c r="W13" s="354"/>
      <c r="X13" s="355"/>
    </row>
    <row r="14" spans="2:24" x14ac:dyDescent="0.25">
      <c r="B14" s="149"/>
      <c r="C14" s="112"/>
      <c r="D14" s="112"/>
      <c r="E14" s="112"/>
      <c r="F14" s="142">
        <f t="shared" si="0"/>
        <v>0</v>
      </c>
      <c r="H14" s="353"/>
      <c r="I14" s="354"/>
      <c r="J14" s="354"/>
      <c r="K14" s="354"/>
      <c r="L14" s="354"/>
      <c r="M14" s="354"/>
      <c r="N14" s="354"/>
      <c r="O14" s="355"/>
      <c r="Q14" s="353"/>
      <c r="R14" s="354"/>
      <c r="S14" s="354"/>
      <c r="T14" s="354"/>
      <c r="U14" s="354"/>
      <c r="V14" s="354"/>
      <c r="W14" s="354"/>
      <c r="X14" s="355"/>
    </row>
    <row r="15" spans="2:24" x14ac:dyDescent="0.25">
      <c r="B15" s="149"/>
      <c r="C15" s="112"/>
      <c r="D15" s="112"/>
      <c r="E15" s="112"/>
      <c r="F15" s="142">
        <f t="shared" si="0"/>
        <v>0</v>
      </c>
      <c r="H15" s="353"/>
      <c r="I15" s="354"/>
      <c r="J15" s="354"/>
      <c r="K15" s="354"/>
      <c r="L15" s="354"/>
      <c r="M15" s="354"/>
      <c r="N15" s="354"/>
      <c r="O15" s="355"/>
      <c r="Q15" s="353"/>
      <c r="R15" s="354"/>
      <c r="S15" s="354"/>
      <c r="T15" s="354"/>
      <c r="U15" s="354"/>
      <c r="V15" s="354"/>
      <c r="W15" s="354"/>
      <c r="X15" s="355"/>
    </row>
    <row r="16" spans="2:24" x14ac:dyDescent="0.25">
      <c r="B16" s="149"/>
      <c r="C16" s="112"/>
      <c r="D16" s="112"/>
      <c r="E16" s="112"/>
      <c r="F16" s="142">
        <f t="shared" si="0"/>
        <v>0</v>
      </c>
      <c r="H16" s="353"/>
      <c r="I16" s="354"/>
      <c r="J16" s="354"/>
      <c r="K16" s="354"/>
      <c r="L16" s="354"/>
      <c r="M16" s="354"/>
      <c r="N16" s="354"/>
      <c r="O16" s="355"/>
      <c r="Q16" s="353"/>
      <c r="R16" s="354"/>
      <c r="S16" s="354"/>
      <c r="T16" s="354"/>
      <c r="U16" s="354"/>
      <c r="V16" s="354"/>
      <c r="W16" s="354"/>
      <c r="X16" s="355"/>
    </row>
    <row r="17" spans="2:24" x14ac:dyDescent="0.25">
      <c r="B17" s="149"/>
      <c r="C17" s="112"/>
      <c r="D17" s="112"/>
      <c r="E17" s="112"/>
      <c r="F17" s="142">
        <f t="shared" si="0"/>
        <v>0</v>
      </c>
      <c r="H17" s="353"/>
      <c r="I17" s="354"/>
      <c r="J17" s="354"/>
      <c r="K17" s="354"/>
      <c r="L17" s="354"/>
      <c r="M17" s="354"/>
      <c r="N17" s="354"/>
      <c r="O17" s="355"/>
      <c r="Q17" s="353"/>
      <c r="R17" s="354"/>
      <c r="S17" s="354"/>
      <c r="T17" s="354"/>
      <c r="U17" s="354"/>
      <c r="V17" s="354"/>
      <c r="W17" s="354"/>
      <c r="X17" s="355"/>
    </row>
    <row r="18" spans="2:24" x14ac:dyDescent="0.25">
      <c r="B18" s="149"/>
      <c r="C18" s="112"/>
      <c r="D18" s="112"/>
      <c r="E18" s="112"/>
      <c r="F18" s="142">
        <f t="shared" si="0"/>
        <v>0</v>
      </c>
      <c r="H18" s="353"/>
      <c r="I18" s="354"/>
      <c r="J18" s="354"/>
      <c r="K18" s="354"/>
      <c r="L18" s="354"/>
      <c r="M18" s="354"/>
      <c r="N18" s="354"/>
      <c r="O18" s="355"/>
      <c r="Q18" s="353"/>
      <c r="R18" s="354"/>
      <c r="S18" s="354"/>
      <c r="T18" s="354"/>
      <c r="U18" s="354"/>
      <c r="V18" s="354"/>
      <c r="W18" s="354"/>
      <c r="X18" s="355"/>
    </row>
    <row r="19" spans="2:24" x14ac:dyDescent="0.25">
      <c r="B19" s="149"/>
      <c r="C19" s="112"/>
      <c r="D19" s="112"/>
      <c r="E19" s="112"/>
      <c r="F19" s="142">
        <f>SUM(C19:E19)</f>
        <v>0</v>
      </c>
      <c r="H19" s="353"/>
      <c r="I19" s="354"/>
      <c r="J19" s="354"/>
      <c r="K19" s="354"/>
      <c r="L19" s="354"/>
      <c r="M19" s="354"/>
      <c r="N19" s="354"/>
      <c r="O19" s="355"/>
      <c r="Q19" s="353"/>
      <c r="R19" s="354"/>
      <c r="S19" s="354"/>
      <c r="T19" s="354"/>
      <c r="U19" s="354"/>
      <c r="V19" s="354"/>
      <c r="W19" s="354"/>
      <c r="X19" s="355"/>
    </row>
    <row r="20" spans="2:24" ht="24" customHeight="1" x14ac:dyDescent="0.25">
      <c r="B20" s="109" t="s">
        <v>29</v>
      </c>
      <c r="C20" s="115">
        <f>SUM(C6:C19)</f>
        <v>0</v>
      </c>
      <c r="D20" s="115">
        <f t="shared" ref="D20:F20" si="1">SUM(D6:D19)</f>
        <v>0</v>
      </c>
      <c r="E20" s="115">
        <f t="shared" si="1"/>
        <v>0</v>
      </c>
      <c r="F20" s="115">
        <f t="shared" si="1"/>
        <v>0</v>
      </c>
      <c r="H20" s="353"/>
      <c r="I20" s="354"/>
      <c r="J20" s="354"/>
      <c r="K20" s="354"/>
      <c r="L20" s="354"/>
      <c r="M20" s="354"/>
      <c r="N20" s="354"/>
      <c r="O20" s="355"/>
      <c r="Q20" s="353"/>
      <c r="R20" s="354"/>
      <c r="S20" s="354"/>
      <c r="T20" s="354"/>
      <c r="U20" s="354"/>
      <c r="V20" s="354"/>
      <c r="W20" s="354"/>
      <c r="X20" s="355"/>
    </row>
    <row r="21" spans="2:24" x14ac:dyDescent="0.25">
      <c r="H21" s="353"/>
      <c r="I21" s="354"/>
      <c r="J21" s="354"/>
      <c r="K21" s="354"/>
      <c r="L21" s="354"/>
      <c r="M21" s="354"/>
      <c r="N21" s="354"/>
      <c r="O21" s="355"/>
      <c r="Q21" s="353"/>
      <c r="R21" s="354"/>
      <c r="S21" s="354"/>
      <c r="T21" s="354"/>
      <c r="U21" s="354"/>
      <c r="V21" s="354"/>
      <c r="W21" s="354"/>
      <c r="X21" s="355"/>
    </row>
    <row r="22" spans="2:24" ht="58.7" customHeight="1" x14ac:dyDescent="0.25">
      <c r="B22" s="359" t="s">
        <v>112</v>
      </c>
      <c r="C22" s="359"/>
      <c r="D22" s="359"/>
      <c r="E22" s="359"/>
      <c r="F22" s="359"/>
      <c r="H22" s="353"/>
      <c r="I22" s="354"/>
      <c r="J22" s="354"/>
      <c r="K22" s="354"/>
      <c r="L22" s="354"/>
      <c r="M22" s="354"/>
      <c r="N22" s="354"/>
      <c r="O22" s="355"/>
      <c r="Q22" s="353"/>
      <c r="R22" s="354"/>
      <c r="S22" s="354"/>
      <c r="T22" s="354"/>
      <c r="U22" s="354"/>
      <c r="V22" s="354"/>
      <c r="W22" s="354"/>
      <c r="X22" s="355"/>
    </row>
    <row r="23" spans="2:24" x14ac:dyDescent="0.25">
      <c r="H23" s="353"/>
      <c r="I23" s="354"/>
      <c r="J23" s="354"/>
      <c r="K23" s="354"/>
      <c r="L23" s="354"/>
      <c r="M23" s="354"/>
      <c r="N23" s="354"/>
      <c r="O23" s="355"/>
      <c r="Q23" s="353"/>
      <c r="R23" s="354"/>
      <c r="S23" s="354"/>
      <c r="T23" s="354"/>
      <c r="U23" s="354"/>
      <c r="V23" s="354"/>
      <c r="W23" s="354"/>
      <c r="X23" s="355"/>
    </row>
    <row r="24" spans="2:24" x14ac:dyDescent="0.25">
      <c r="H24" s="353"/>
      <c r="I24" s="354"/>
      <c r="J24" s="354"/>
      <c r="K24" s="354"/>
      <c r="L24" s="354"/>
      <c r="M24" s="354"/>
      <c r="N24" s="354"/>
      <c r="O24" s="355"/>
      <c r="Q24" s="353"/>
      <c r="R24" s="354"/>
      <c r="S24" s="354"/>
      <c r="T24" s="354"/>
      <c r="U24" s="354"/>
      <c r="V24" s="354"/>
      <c r="W24" s="354"/>
      <c r="X24" s="355"/>
    </row>
    <row r="25" spans="2:24" x14ac:dyDescent="0.25">
      <c r="B25" s="107"/>
      <c r="C25" s="107"/>
      <c r="D25" s="107"/>
      <c r="E25" s="107"/>
      <c r="F25" s="107"/>
      <c r="H25" s="353"/>
      <c r="I25" s="354"/>
      <c r="J25" s="354"/>
      <c r="K25" s="354"/>
      <c r="L25" s="354"/>
      <c r="M25" s="354"/>
      <c r="N25" s="354"/>
      <c r="O25" s="355"/>
      <c r="Q25" s="353"/>
      <c r="R25" s="354"/>
      <c r="S25" s="354"/>
      <c r="T25" s="354"/>
      <c r="U25" s="354"/>
      <c r="V25" s="354"/>
      <c r="W25" s="354"/>
      <c r="X25" s="355"/>
    </row>
    <row r="26" spans="2:24" x14ac:dyDescent="0.25">
      <c r="B26" s="107"/>
      <c r="C26" s="107"/>
      <c r="D26" s="107"/>
      <c r="E26" s="107"/>
      <c r="F26" s="107"/>
      <c r="H26" s="353"/>
      <c r="I26" s="354"/>
      <c r="J26" s="354"/>
      <c r="K26" s="354"/>
      <c r="L26" s="354"/>
      <c r="M26" s="354"/>
      <c r="N26" s="354"/>
      <c r="O26" s="355"/>
      <c r="Q26" s="353"/>
      <c r="R26" s="354"/>
      <c r="S26" s="354"/>
      <c r="T26" s="354"/>
      <c r="U26" s="354"/>
      <c r="V26" s="354"/>
      <c r="W26" s="354"/>
      <c r="X26" s="355"/>
    </row>
    <row r="27" spans="2:24" ht="22.35" customHeight="1" x14ac:dyDescent="0.25">
      <c r="B27" s="107"/>
      <c r="C27" s="107"/>
      <c r="D27" s="107"/>
      <c r="E27" s="107"/>
      <c r="F27" s="107"/>
      <c r="H27" s="353"/>
      <c r="I27" s="354"/>
      <c r="J27" s="354"/>
      <c r="K27" s="354"/>
      <c r="L27" s="354"/>
      <c r="M27" s="354"/>
      <c r="N27" s="354"/>
      <c r="O27" s="355"/>
      <c r="Q27" s="353"/>
      <c r="R27" s="354"/>
      <c r="S27" s="354"/>
      <c r="T27" s="354"/>
      <c r="U27" s="354"/>
      <c r="V27" s="354"/>
      <c r="W27" s="354"/>
      <c r="X27" s="355"/>
    </row>
    <row r="28" spans="2:24" x14ac:dyDescent="0.25">
      <c r="B28" s="107"/>
      <c r="C28" s="107"/>
      <c r="D28" s="107"/>
      <c r="E28" s="107"/>
      <c r="F28" s="107"/>
      <c r="H28" s="353"/>
      <c r="I28" s="354"/>
      <c r="J28" s="354"/>
      <c r="K28" s="354"/>
      <c r="L28" s="354"/>
      <c r="M28" s="354"/>
      <c r="N28" s="354"/>
      <c r="O28" s="355"/>
      <c r="Q28" s="353"/>
      <c r="R28" s="354"/>
      <c r="S28" s="354"/>
      <c r="T28" s="354"/>
      <c r="U28" s="354"/>
      <c r="V28" s="354"/>
      <c r="W28" s="354"/>
      <c r="X28" s="355"/>
    </row>
    <row r="29" spans="2:24" ht="60.95" customHeight="1" x14ac:dyDescent="0.25">
      <c r="B29" s="107"/>
      <c r="C29" s="107"/>
      <c r="D29" s="107"/>
      <c r="E29" s="107"/>
      <c r="F29" s="107"/>
      <c r="H29" s="353"/>
      <c r="I29" s="354"/>
      <c r="J29" s="354"/>
      <c r="K29" s="354"/>
      <c r="L29" s="354"/>
      <c r="M29" s="354"/>
      <c r="N29" s="354"/>
      <c r="O29" s="355"/>
      <c r="Q29" s="353"/>
      <c r="R29" s="354"/>
      <c r="S29" s="354"/>
      <c r="T29" s="354"/>
      <c r="U29" s="354"/>
      <c r="V29" s="354"/>
      <c r="W29" s="354"/>
      <c r="X29" s="355"/>
    </row>
    <row r="30" spans="2:24" x14ac:dyDescent="0.25">
      <c r="B30" s="107"/>
      <c r="C30" s="107"/>
      <c r="D30" s="107"/>
      <c r="E30" s="107"/>
      <c r="F30" s="107"/>
      <c r="H30" s="353"/>
      <c r="I30" s="354"/>
      <c r="J30" s="354"/>
      <c r="K30" s="354"/>
      <c r="L30" s="354"/>
      <c r="M30" s="354"/>
      <c r="N30" s="354"/>
      <c r="O30" s="355"/>
      <c r="Q30" s="353"/>
      <c r="R30" s="354"/>
      <c r="S30" s="354"/>
      <c r="T30" s="354"/>
      <c r="U30" s="354"/>
      <c r="V30" s="354"/>
      <c r="W30" s="354"/>
      <c r="X30" s="355"/>
    </row>
    <row r="31" spans="2:24" x14ac:dyDescent="0.25">
      <c r="B31" s="107"/>
      <c r="C31" s="107"/>
      <c r="D31" s="107"/>
      <c r="E31" s="107"/>
      <c r="F31" s="107"/>
      <c r="H31" s="353"/>
      <c r="I31" s="354"/>
      <c r="J31" s="354"/>
      <c r="K31" s="354"/>
      <c r="L31" s="354"/>
      <c r="M31" s="354"/>
      <c r="N31" s="354"/>
      <c r="O31" s="355"/>
      <c r="Q31" s="353"/>
      <c r="R31" s="354"/>
      <c r="S31" s="354"/>
      <c r="T31" s="354"/>
      <c r="U31" s="354"/>
      <c r="V31" s="354"/>
      <c r="W31" s="354"/>
      <c r="X31" s="355"/>
    </row>
    <row r="32" spans="2:24" x14ac:dyDescent="0.25">
      <c r="B32" s="107"/>
      <c r="C32" s="107"/>
      <c r="D32" s="107"/>
      <c r="E32" s="107"/>
      <c r="F32" s="107"/>
      <c r="H32" s="353"/>
      <c r="I32" s="354"/>
      <c r="J32" s="354"/>
      <c r="K32" s="354"/>
      <c r="L32" s="354"/>
      <c r="M32" s="354"/>
      <c r="N32" s="354"/>
      <c r="O32" s="355"/>
      <c r="Q32" s="353"/>
      <c r="R32" s="354"/>
      <c r="S32" s="354"/>
      <c r="T32" s="354"/>
      <c r="U32" s="354"/>
      <c r="V32" s="354"/>
      <c r="W32" s="354"/>
      <c r="X32" s="355"/>
    </row>
    <row r="33" spans="2:24" x14ac:dyDescent="0.25">
      <c r="B33" s="107"/>
      <c r="C33" s="107"/>
      <c r="D33" s="107"/>
      <c r="E33" s="107"/>
      <c r="F33" s="107"/>
      <c r="H33" s="353"/>
      <c r="I33" s="354"/>
      <c r="J33" s="354"/>
      <c r="K33" s="354"/>
      <c r="L33" s="354"/>
      <c r="M33" s="354"/>
      <c r="N33" s="354"/>
      <c r="O33" s="355"/>
      <c r="Q33" s="353"/>
      <c r="R33" s="354"/>
      <c r="S33" s="354"/>
      <c r="T33" s="354"/>
      <c r="U33" s="354"/>
      <c r="V33" s="354"/>
      <c r="W33" s="354"/>
      <c r="X33" s="355"/>
    </row>
    <row r="34" spans="2:24" x14ac:dyDescent="0.25">
      <c r="B34" s="107"/>
      <c r="C34" s="107"/>
      <c r="D34" s="107"/>
      <c r="E34" s="107"/>
      <c r="F34" s="107"/>
      <c r="H34" s="356"/>
      <c r="I34" s="357"/>
      <c r="J34" s="357"/>
      <c r="K34" s="357"/>
      <c r="L34" s="357"/>
      <c r="M34" s="357"/>
      <c r="N34" s="357"/>
      <c r="O34" s="358"/>
      <c r="Q34" s="356"/>
      <c r="R34" s="357"/>
      <c r="S34" s="357"/>
      <c r="T34" s="357"/>
      <c r="U34" s="357"/>
      <c r="V34" s="357"/>
      <c r="W34" s="357"/>
      <c r="X34" s="358"/>
    </row>
    <row r="35" spans="2:24" x14ac:dyDescent="0.25">
      <c r="B35" s="107"/>
      <c r="C35" s="107"/>
      <c r="D35" s="107"/>
      <c r="E35" s="107"/>
      <c r="F35" s="107"/>
    </row>
    <row r="36" spans="2:24" x14ac:dyDescent="0.25">
      <c r="B36" s="107"/>
      <c r="C36" s="107"/>
      <c r="D36" s="107"/>
      <c r="E36" s="107"/>
      <c r="F36" s="107"/>
    </row>
    <row r="37" spans="2:24" x14ac:dyDescent="0.25">
      <c r="B37" s="107"/>
      <c r="C37" s="107"/>
      <c r="D37" s="107"/>
      <c r="E37" s="107"/>
      <c r="F37" s="107"/>
    </row>
    <row r="38" spans="2:24" x14ac:dyDescent="0.25">
      <c r="B38" s="107"/>
      <c r="C38" s="107"/>
      <c r="D38" s="107"/>
      <c r="E38" s="107"/>
      <c r="F38" s="107"/>
    </row>
    <row r="39" spans="2:24" x14ac:dyDescent="0.25">
      <c r="B39" s="107"/>
      <c r="C39" s="107"/>
      <c r="D39" s="107"/>
      <c r="E39" s="107"/>
      <c r="F39" s="107"/>
    </row>
    <row r="40" spans="2:24" x14ac:dyDescent="0.25">
      <c r="B40" s="107"/>
      <c r="C40" s="107"/>
      <c r="D40" s="107"/>
      <c r="E40" s="107"/>
      <c r="F40" s="107"/>
    </row>
    <row r="41" spans="2:24" x14ac:dyDescent="0.25">
      <c r="B41" s="107"/>
      <c r="C41" s="107"/>
      <c r="D41" s="107"/>
      <c r="E41" s="107"/>
      <c r="F41" s="107"/>
    </row>
    <row r="42" spans="2:24" x14ac:dyDescent="0.25">
      <c r="B42" s="107"/>
      <c r="C42" s="107"/>
      <c r="D42" s="107"/>
      <c r="E42" s="107"/>
      <c r="F42" s="107"/>
    </row>
    <row r="43" spans="2:24" x14ac:dyDescent="0.25">
      <c r="B43" s="107"/>
      <c r="C43" s="107"/>
      <c r="D43" s="107"/>
      <c r="E43" s="107"/>
      <c r="F43" s="107"/>
    </row>
    <row r="44" spans="2:24" x14ac:dyDescent="0.25">
      <c r="B44" s="107"/>
      <c r="C44" s="107"/>
      <c r="D44" s="107"/>
      <c r="E44" s="107"/>
      <c r="F44" s="107"/>
    </row>
    <row r="45" spans="2:24" x14ac:dyDescent="0.25">
      <c r="B45" s="107"/>
      <c r="C45" s="107"/>
      <c r="D45" s="107"/>
      <c r="E45" s="107"/>
      <c r="F45" s="107"/>
    </row>
    <row r="46" spans="2:24" x14ac:dyDescent="0.25">
      <c r="B46" s="107"/>
      <c r="C46" s="107"/>
      <c r="D46" s="107"/>
      <c r="E46" s="107"/>
      <c r="F46" s="107"/>
    </row>
    <row r="47" spans="2:24" x14ac:dyDescent="0.25">
      <c r="B47" s="107"/>
      <c r="C47" s="107"/>
      <c r="D47" s="107"/>
      <c r="E47" s="107"/>
      <c r="F47" s="107"/>
    </row>
    <row r="48" spans="2:24" x14ac:dyDescent="0.25">
      <c r="B48" s="107"/>
      <c r="C48" s="107"/>
      <c r="D48" s="107"/>
      <c r="E48" s="107"/>
      <c r="F48" s="107"/>
    </row>
    <row r="49" spans="2:6" x14ac:dyDescent="0.25">
      <c r="B49" s="107"/>
      <c r="C49" s="107"/>
      <c r="D49" s="107"/>
      <c r="E49" s="107"/>
      <c r="F49" s="107"/>
    </row>
    <row r="50" spans="2:6" x14ac:dyDescent="0.25">
      <c r="B50" s="107"/>
      <c r="C50" s="107"/>
      <c r="D50" s="107"/>
      <c r="E50" s="107"/>
      <c r="F50" s="107"/>
    </row>
    <row r="51" spans="2:6" x14ac:dyDescent="0.25">
      <c r="B51" s="107"/>
      <c r="C51" s="107"/>
      <c r="D51" s="107"/>
      <c r="E51" s="107"/>
      <c r="F51" s="107"/>
    </row>
    <row r="52" spans="2:6" x14ac:dyDescent="0.25">
      <c r="B52" s="107"/>
      <c r="C52" s="107"/>
      <c r="D52" s="107"/>
      <c r="E52" s="107"/>
      <c r="F52" s="107"/>
    </row>
    <row r="53" spans="2:6" x14ac:dyDescent="0.25">
      <c r="B53" s="17"/>
      <c r="C53" s="17"/>
      <c r="D53" s="17"/>
      <c r="E53" s="17"/>
      <c r="F53" s="17"/>
    </row>
    <row r="54" spans="2:6" x14ac:dyDescent="0.25">
      <c r="B54" s="17"/>
      <c r="C54" s="17"/>
      <c r="D54" s="17"/>
      <c r="E54" s="17"/>
      <c r="F54" s="17"/>
    </row>
    <row r="55" spans="2:6" x14ac:dyDescent="0.25">
      <c r="B55" s="17"/>
      <c r="C55" s="17"/>
      <c r="D55" s="17"/>
      <c r="E55" s="17"/>
      <c r="F55" s="17"/>
    </row>
    <row r="56" spans="2:6" x14ac:dyDescent="0.25">
      <c r="B56" s="17"/>
      <c r="C56" s="17"/>
      <c r="D56" s="17"/>
      <c r="E56" s="17"/>
      <c r="F56" s="17"/>
    </row>
    <row r="57" spans="2:6" x14ac:dyDescent="0.25">
      <c r="B57" s="17"/>
      <c r="C57" s="17"/>
      <c r="D57" s="17"/>
      <c r="E57" s="17"/>
      <c r="F57" s="17"/>
    </row>
    <row r="58" spans="2:6" x14ac:dyDescent="0.25">
      <c r="B58" s="17"/>
      <c r="C58" s="17"/>
      <c r="D58" s="17"/>
      <c r="E58" s="17"/>
      <c r="F58" s="17"/>
    </row>
    <row r="59" spans="2:6" x14ac:dyDescent="0.25">
      <c r="B59" s="17"/>
      <c r="C59" s="17"/>
      <c r="D59" s="17"/>
      <c r="E59" s="17"/>
      <c r="F59" s="17"/>
    </row>
    <row r="60" spans="2:6" x14ac:dyDescent="0.25">
      <c r="B60" s="17"/>
      <c r="C60" s="17"/>
      <c r="D60" s="17"/>
      <c r="E60" s="17"/>
      <c r="F60" s="17"/>
    </row>
    <row r="61" spans="2:6" x14ac:dyDescent="0.25">
      <c r="B61" s="17"/>
      <c r="C61" s="17"/>
      <c r="D61" s="17"/>
      <c r="E61" s="17"/>
      <c r="F61" s="17"/>
    </row>
    <row r="62" spans="2:6" x14ac:dyDescent="0.25">
      <c r="B62" s="17"/>
      <c r="C62" s="17"/>
      <c r="D62" s="17"/>
      <c r="E62" s="17"/>
      <c r="F62" s="17"/>
    </row>
    <row r="63" spans="2:6" x14ac:dyDescent="0.25">
      <c r="B63" s="17"/>
      <c r="C63" s="17"/>
      <c r="D63" s="17"/>
      <c r="E63" s="17"/>
      <c r="F63" s="17"/>
    </row>
    <row r="64" spans="2:6" x14ac:dyDescent="0.25">
      <c r="B64" s="106"/>
      <c r="C64" s="106"/>
      <c r="D64" s="106"/>
      <c r="E64" s="106"/>
      <c r="F64" s="106"/>
    </row>
  </sheetData>
  <mergeCells count="6">
    <mergeCell ref="C3:F3"/>
    <mergeCell ref="H5:O5"/>
    <mergeCell ref="Q5:X5"/>
    <mergeCell ref="H6:O34"/>
    <mergeCell ref="Q6:X34"/>
    <mergeCell ref="B22:F22"/>
  </mergeCells>
  <phoneticPr fontId="1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64"/>
  <sheetViews>
    <sheetView view="pageBreakPreview" zoomScaleNormal="100" zoomScaleSheetLayoutView="100" workbookViewId="0">
      <selection activeCell="C6" sqref="C6"/>
    </sheetView>
  </sheetViews>
  <sheetFormatPr baseColWidth="10" defaultRowHeight="15" x14ac:dyDescent="0.25"/>
  <cols>
    <col min="1" max="1" width="2" customWidth="1"/>
    <col min="2" max="2" width="29.28515625" customWidth="1"/>
    <col min="3" max="6" width="14.42578125" customWidth="1"/>
    <col min="7" max="7" width="1.5703125" customWidth="1"/>
    <col min="16" max="16" width="1.85546875" customWidth="1"/>
  </cols>
  <sheetData>
    <row r="1" spans="2:24" s="3" customFormat="1" ht="24" customHeight="1" x14ac:dyDescent="0.15">
      <c r="B1" s="56" t="s">
        <v>108</v>
      </c>
      <c r="C1" s="54"/>
      <c r="E1" s="55"/>
      <c r="G1" s="16"/>
      <c r="H1" s="16"/>
      <c r="I1" s="16"/>
      <c r="J1" s="16"/>
      <c r="K1" s="16"/>
      <c r="L1" s="16"/>
      <c r="M1" s="16"/>
      <c r="N1" s="16"/>
      <c r="O1" s="16"/>
      <c r="P1" s="16"/>
      <c r="Q1" s="16"/>
      <c r="R1" s="16"/>
      <c r="S1" s="16"/>
      <c r="T1" s="16"/>
      <c r="U1" s="16"/>
      <c r="V1" s="16"/>
      <c r="W1" s="16"/>
    </row>
    <row r="2" spans="2:24" s="3" customFormat="1" ht="11.25" x14ac:dyDescent="0.15">
      <c r="B2" s="9"/>
      <c r="C2" s="9"/>
      <c r="E2" s="55"/>
      <c r="G2" s="16"/>
      <c r="H2" s="16"/>
      <c r="I2" s="16"/>
      <c r="J2" s="16"/>
      <c r="K2" s="16"/>
      <c r="L2" s="16"/>
      <c r="M2" s="16"/>
      <c r="N2" s="16"/>
      <c r="O2" s="16"/>
      <c r="P2" s="16"/>
      <c r="Q2" s="16"/>
      <c r="R2" s="16"/>
      <c r="S2" s="16"/>
      <c r="T2" s="16"/>
      <c r="U2" s="16"/>
      <c r="V2" s="16"/>
      <c r="W2" s="16"/>
    </row>
    <row r="3" spans="2:24" s="56" customFormat="1" ht="27" customHeight="1" x14ac:dyDescent="0.25">
      <c r="B3" s="57" t="s">
        <v>37</v>
      </c>
      <c r="C3" s="290">
        <f>+'2. ANID BUDGET (M$)'!C3</f>
        <v>0</v>
      </c>
      <c r="D3" s="290"/>
      <c r="E3" s="290"/>
      <c r="F3" s="290"/>
      <c r="G3" s="59"/>
      <c r="H3" s="59"/>
      <c r="I3" s="59"/>
      <c r="J3" s="59"/>
      <c r="K3" s="59"/>
      <c r="L3" s="59"/>
      <c r="M3" s="59"/>
      <c r="N3" s="59"/>
      <c r="O3" s="59"/>
      <c r="P3" s="59"/>
      <c r="Q3" s="59"/>
      <c r="R3" s="59"/>
      <c r="S3" s="59"/>
      <c r="T3" s="59"/>
      <c r="U3" s="59"/>
      <c r="V3" s="59"/>
      <c r="W3" s="59"/>
    </row>
    <row r="4" spans="2:24" s="9" customFormat="1" ht="11.25" x14ac:dyDescent="0.15">
      <c r="B4" s="46" t="s">
        <v>73</v>
      </c>
      <c r="D4" s="56"/>
      <c r="E4" s="58"/>
      <c r="F4" s="56"/>
      <c r="G4" s="53"/>
      <c r="H4" s="53"/>
      <c r="I4" s="53"/>
      <c r="J4" s="53"/>
      <c r="K4" s="53"/>
      <c r="L4" s="53"/>
      <c r="M4" s="53"/>
      <c r="N4" s="53"/>
      <c r="O4" s="53"/>
      <c r="P4" s="53"/>
      <c r="Q4" s="53"/>
      <c r="R4" s="53"/>
      <c r="S4" s="53"/>
      <c r="T4" s="53"/>
      <c r="U4" s="53"/>
      <c r="V4" s="53"/>
      <c r="W4" s="53"/>
    </row>
    <row r="5" spans="2:24" s="9" customFormat="1" ht="30" customHeight="1" x14ac:dyDescent="0.25">
      <c r="B5" s="109" t="s">
        <v>57</v>
      </c>
      <c r="C5" s="108" t="s">
        <v>7</v>
      </c>
      <c r="D5" s="108" t="s">
        <v>8</v>
      </c>
      <c r="E5" s="114" t="s">
        <v>9</v>
      </c>
      <c r="F5" s="108" t="s">
        <v>29</v>
      </c>
      <c r="G5" s="53"/>
      <c r="H5" s="348" t="s">
        <v>55</v>
      </c>
      <c r="I5" s="349"/>
      <c r="J5" s="349"/>
      <c r="K5" s="349"/>
      <c r="L5" s="349"/>
      <c r="M5" s="349"/>
      <c r="N5" s="349"/>
      <c r="O5" s="349"/>
      <c r="P5" s="53"/>
      <c r="Q5" s="348" t="s">
        <v>55</v>
      </c>
      <c r="R5" s="349"/>
      <c r="S5" s="349"/>
      <c r="T5" s="349"/>
      <c r="U5" s="349"/>
      <c r="V5" s="349"/>
      <c r="W5" s="349"/>
      <c r="X5" s="349"/>
    </row>
    <row r="6" spans="2:24" ht="18" customHeight="1" x14ac:dyDescent="0.25">
      <c r="B6" s="150"/>
      <c r="C6" s="112"/>
      <c r="D6" s="112"/>
      <c r="E6" s="112"/>
      <c r="F6" s="142">
        <f>SUM(C6:E6)</f>
        <v>0</v>
      </c>
      <c r="H6" s="350"/>
      <c r="I6" s="351"/>
      <c r="J6" s="351"/>
      <c r="K6" s="351"/>
      <c r="L6" s="351"/>
      <c r="M6" s="351"/>
      <c r="N6" s="351"/>
      <c r="O6" s="352"/>
      <c r="Q6" s="350"/>
      <c r="R6" s="351"/>
      <c r="S6" s="351"/>
      <c r="T6" s="351"/>
      <c r="U6" s="351"/>
      <c r="V6" s="351"/>
      <c r="W6" s="351"/>
      <c r="X6" s="352"/>
    </row>
    <row r="7" spans="2:24" x14ac:dyDescent="0.25">
      <c r="B7" s="150"/>
      <c r="C7" s="112"/>
      <c r="D7" s="112"/>
      <c r="E7" s="112"/>
      <c r="F7" s="142">
        <f t="shared" ref="F7:F18" si="0">SUM(C7:E7)</f>
        <v>0</v>
      </c>
      <c r="H7" s="353"/>
      <c r="I7" s="354"/>
      <c r="J7" s="354"/>
      <c r="K7" s="354"/>
      <c r="L7" s="354"/>
      <c r="M7" s="354"/>
      <c r="N7" s="354"/>
      <c r="O7" s="355"/>
      <c r="Q7" s="353"/>
      <c r="R7" s="354"/>
      <c r="S7" s="354"/>
      <c r="T7" s="354"/>
      <c r="U7" s="354"/>
      <c r="V7" s="354"/>
      <c r="W7" s="354"/>
      <c r="X7" s="355"/>
    </row>
    <row r="8" spans="2:24" x14ac:dyDescent="0.25">
      <c r="B8" s="150"/>
      <c r="C8" s="112"/>
      <c r="D8" s="112"/>
      <c r="E8" s="112"/>
      <c r="F8" s="142">
        <f t="shared" si="0"/>
        <v>0</v>
      </c>
      <c r="H8" s="353"/>
      <c r="I8" s="354"/>
      <c r="J8" s="354"/>
      <c r="K8" s="354"/>
      <c r="L8" s="354"/>
      <c r="M8" s="354"/>
      <c r="N8" s="354"/>
      <c r="O8" s="355"/>
      <c r="Q8" s="353"/>
      <c r="R8" s="354"/>
      <c r="S8" s="354"/>
      <c r="T8" s="354"/>
      <c r="U8" s="354"/>
      <c r="V8" s="354"/>
      <c r="W8" s="354"/>
      <c r="X8" s="355"/>
    </row>
    <row r="9" spans="2:24" x14ac:dyDescent="0.25">
      <c r="B9" s="150"/>
      <c r="C9" s="112"/>
      <c r="D9" s="112"/>
      <c r="E9" s="112"/>
      <c r="F9" s="142">
        <f t="shared" si="0"/>
        <v>0</v>
      </c>
      <c r="H9" s="353"/>
      <c r="I9" s="354"/>
      <c r="J9" s="354"/>
      <c r="K9" s="354"/>
      <c r="L9" s="354"/>
      <c r="M9" s="354"/>
      <c r="N9" s="354"/>
      <c r="O9" s="355"/>
      <c r="Q9" s="353"/>
      <c r="R9" s="354"/>
      <c r="S9" s="354"/>
      <c r="T9" s="354"/>
      <c r="U9" s="354"/>
      <c r="V9" s="354"/>
      <c r="W9" s="354"/>
      <c r="X9" s="355"/>
    </row>
    <row r="10" spans="2:24" x14ac:dyDescent="0.25">
      <c r="B10" s="150"/>
      <c r="C10" s="112"/>
      <c r="D10" s="112"/>
      <c r="E10" s="112"/>
      <c r="F10" s="142">
        <f t="shared" si="0"/>
        <v>0</v>
      </c>
      <c r="H10" s="353"/>
      <c r="I10" s="354"/>
      <c r="J10" s="354"/>
      <c r="K10" s="354"/>
      <c r="L10" s="354"/>
      <c r="M10" s="354"/>
      <c r="N10" s="354"/>
      <c r="O10" s="355"/>
      <c r="Q10" s="353"/>
      <c r="R10" s="354"/>
      <c r="S10" s="354"/>
      <c r="T10" s="354"/>
      <c r="U10" s="354"/>
      <c r="V10" s="354"/>
      <c r="W10" s="354"/>
      <c r="X10" s="355"/>
    </row>
    <row r="11" spans="2:24" x14ac:dyDescent="0.25">
      <c r="B11" s="150"/>
      <c r="C11" s="112"/>
      <c r="D11" s="112"/>
      <c r="E11" s="112"/>
      <c r="F11" s="142">
        <f t="shared" si="0"/>
        <v>0</v>
      </c>
      <c r="H11" s="353"/>
      <c r="I11" s="354"/>
      <c r="J11" s="354"/>
      <c r="K11" s="354"/>
      <c r="L11" s="354"/>
      <c r="M11" s="354"/>
      <c r="N11" s="354"/>
      <c r="O11" s="355"/>
      <c r="Q11" s="353"/>
      <c r="R11" s="354"/>
      <c r="S11" s="354"/>
      <c r="T11" s="354"/>
      <c r="U11" s="354"/>
      <c r="V11" s="354"/>
      <c r="W11" s="354"/>
      <c r="X11" s="355"/>
    </row>
    <row r="12" spans="2:24" x14ac:dyDescent="0.25">
      <c r="B12" s="150"/>
      <c r="C12" s="112"/>
      <c r="D12" s="112"/>
      <c r="E12" s="112"/>
      <c r="F12" s="142">
        <f t="shared" si="0"/>
        <v>0</v>
      </c>
      <c r="H12" s="353"/>
      <c r="I12" s="354"/>
      <c r="J12" s="354"/>
      <c r="K12" s="354"/>
      <c r="L12" s="354"/>
      <c r="M12" s="354"/>
      <c r="N12" s="354"/>
      <c r="O12" s="355"/>
      <c r="Q12" s="353"/>
      <c r="R12" s="354"/>
      <c r="S12" s="354"/>
      <c r="T12" s="354"/>
      <c r="U12" s="354"/>
      <c r="V12" s="354"/>
      <c r="W12" s="354"/>
      <c r="X12" s="355"/>
    </row>
    <row r="13" spans="2:24" x14ac:dyDescent="0.25">
      <c r="B13" s="149"/>
      <c r="C13" s="112"/>
      <c r="D13" s="112"/>
      <c r="E13" s="112"/>
      <c r="F13" s="142">
        <f t="shared" ref="F13" si="1">SUM(C13:E13)</f>
        <v>0</v>
      </c>
      <c r="H13" s="353"/>
      <c r="I13" s="354"/>
      <c r="J13" s="354"/>
      <c r="K13" s="354"/>
      <c r="L13" s="354"/>
      <c r="M13" s="354"/>
      <c r="N13" s="354"/>
      <c r="O13" s="355"/>
      <c r="Q13" s="353"/>
      <c r="R13" s="354"/>
      <c r="S13" s="354"/>
      <c r="T13" s="354"/>
      <c r="U13" s="354"/>
      <c r="V13" s="354"/>
      <c r="W13" s="354"/>
      <c r="X13" s="355"/>
    </row>
    <row r="14" spans="2:24" x14ac:dyDescent="0.25">
      <c r="B14" s="149"/>
      <c r="C14" s="112"/>
      <c r="D14" s="112"/>
      <c r="E14" s="112"/>
      <c r="F14" s="142">
        <f t="shared" si="0"/>
        <v>0</v>
      </c>
      <c r="H14" s="353"/>
      <c r="I14" s="354"/>
      <c r="J14" s="354"/>
      <c r="K14" s="354"/>
      <c r="L14" s="354"/>
      <c r="M14" s="354"/>
      <c r="N14" s="354"/>
      <c r="O14" s="355"/>
      <c r="Q14" s="353"/>
      <c r="R14" s="354"/>
      <c r="S14" s="354"/>
      <c r="T14" s="354"/>
      <c r="U14" s="354"/>
      <c r="V14" s="354"/>
      <c r="W14" s="354"/>
      <c r="X14" s="355"/>
    </row>
    <row r="15" spans="2:24" x14ac:dyDescent="0.25">
      <c r="B15" s="149"/>
      <c r="C15" s="112"/>
      <c r="D15" s="112"/>
      <c r="E15" s="112"/>
      <c r="F15" s="142">
        <f t="shared" si="0"/>
        <v>0</v>
      </c>
      <c r="H15" s="353"/>
      <c r="I15" s="354"/>
      <c r="J15" s="354"/>
      <c r="K15" s="354"/>
      <c r="L15" s="354"/>
      <c r="M15" s="354"/>
      <c r="N15" s="354"/>
      <c r="O15" s="355"/>
      <c r="Q15" s="353"/>
      <c r="R15" s="354"/>
      <c r="S15" s="354"/>
      <c r="T15" s="354"/>
      <c r="U15" s="354"/>
      <c r="V15" s="354"/>
      <c r="W15" s="354"/>
      <c r="X15" s="355"/>
    </row>
    <row r="16" spans="2:24" x14ac:dyDescent="0.25">
      <c r="B16" s="149"/>
      <c r="C16" s="112"/>
      <c r="D16" s="112"/>
      <c r="E16" s="112"/>
      <c r="F16" s="142">
        <f t="shared" si="0"/>
        <v>0</v>
      </c>
      <c r="H16" s="353"/>
      <c r="I16" s="354"/>
      <c r="J16" s="354"/>
      <c r="K16" s="354"/>
      <c r="L16" s="354"/>
      <c r="M16" s="354"/>
      <c r="N16" s="354"/>
      <c r="O16" s="355"/>
      <c r="Q16" s="353"/>
      <c r="R16" s="354"/>
      <c r="S16" s="354"/>
      <c r="T16" s="354"/>
      <c r="U16" s="354"/>
      <c r="V16" s="354"/>
      <c r="W16" s="354"/>
      <c r="X16" s="355"/>
    </row>
    <row r="17" spans="2:24" x14ac:dyDescent="0.25">
      <c r="B17" s="149"/>
      <c r="C17" s="112"/>
      <c r="D17" s="112"/>
      <c r="E17" s="112"/>
      <c r="F17" s="142">
        <f t="shared" si="0"/>
        <v>0</v>
      </c>
      <c r="H17" s="353"/>
      <c r="I17" s="354"/>
      <c r="J17" s="354"/>
      <c r="K17" s="354"/>
      <c r="L17" s="354"/>
      <c r="M17" s="354"/>
      <c r="N17" s="354"/>
      <c r="O17" s="355"/>
      <c r="Q17" s="353"/>
      <c r="R17" s="354"/>
      <c r="S17" s="354"/>
      <c r="T17" s="354"/>
      <c r="U17" s="354"/>
      <c r="V17" s="354"/>
      <c r="W17" s="354"/>
      <c r="X17" s="355"/>
    </row>
    <row r="18" spans="2:24" x14ac:dyDescent="0.25">
      <c r="B18" s="149"/>
      <c r="C18" s="112"/>
      <c r="D18" s="112"/>
      <c r="E18" s="112"/>
      <c r="F18" s="142">
        <f t="shared" si="0"/>
        <v>0</v>
      </c>
      <c r="H18" s="353"/>
      <c r="I18" s="354"/>
      <c r="J18" s="354"/>
      <c r="K18" s="354"/>
      <c r="L18" s="354"/>
      <c r="M18" s="354"/>
      <c r="N18" s="354"/>
      <c r="O18" s="355"/>
      <c r="Q18" s="353"/>
      <c r="R18" s="354"/>
      <c r="S18" s="354"/>
      <c r="T18" s="354"/>
      <c r="U18" s="354"/>
      <c r="V18" s="354"/>
      <c r="W18" s="354"/>
      <c r="X18" s="355"/>
    </row>
    <row r="19" spans="2:24" x14ac:dyDescent="0.25">
      <c r="B19" s="149"/>
      <c r="C19" s="112"/>
      <c r="D19" s="112"/>
      <c r="E19" s="112"/>
      <c r="F19" s="142">
        <f>SUM(C19:E19)</f>
        <v>0</v>
      </c>
      <c r="H19" s="353"/>
      <c r="I19" s="354"/>
      <c r="J19" s="354"/>
      <c r="K19" s="354"/>
      <c r="L19" s="354"/>
      <c r="M19" s="354"/>
      <c r="N19" s="354"/>
      <c r="O19" s="355"/>
      <c r="Q19" s="353"/>
      <c r="R19" s="354"/>
      <c r="S19" s="354"/>
      <c r="T19" s="354"/>
      <c r="U19" s="354"/>
      <c r="V19" s="354"/>
      <c r="W19" s="354"/>
      <c r="X19" s="355"/>
    </row>
    <row r="20" spans="2:24" ht="24" customHeight="1" x14ac:dyDescent="0.25">
      <c r="B20" s="109" t="s">
        <v>29</v>
      </c>
      <c r="C20" s="115">
        <f>SUM(C6:C19)</f>
        <v>0</v>
      </c>
      <c r="D20" s="115">
        <f t="shared" ref="D20:F20" si="2">SUM(D6:D19)</f>
        <v>0</v>
      </c>
      <c r="E20" s="115">
        <f t="shared" si="2"/>
        <v>0</v>
      </c>
      <c r="F20" s="115">
        <f t="shared" si="2"/>
        <v>0</v>
      </c>
      <c r="H20" s="353"/>
      <c r="I20" s="354"/>
      <c r="J20" s="354"/>
      <c r="K20" s="354"/>
      <c r="L20" s="354"/>
      <c r="M20" s="354"/>
      <c r="N20" s="354"/>
      <c r="O20" s="355"/>
      <c r="Q20" s="353"/>
      <c r="R20" s="354"/>
      <c r="S20" s="354"/>
      <c r="T20" s="354"/>
      <c r="U20" s="354"/>
      <c r="V20" s="354"/>
      <c r="W20" s="354"/>
      <c r="X20" s="355"/>
    </row>
    <row r="21" spans="2:24" x14ac:dyDescent="0.25">
      <c r="H21" s="353"/>
      <c r="I21" s="354"/>
      <c r="J21" s="354"/>
      <c r="K21" s="354"/>
      <c r="L21" s="354"/>
      <c r="M21" s="354"/>
      <c r="N21" s="354"/>
      <c r="O21" s="355"/>
      <c r="Q21" s="353"/>
      <c r="R21" s="354"/>
      <c r="S21" s="354"/>
      <c r="T21" s="354"/>
      <c r="U21" s="354"/>
      <c r="V21" s="354"/>
      <c r="W21" s="354"/>
      <c r="X21" s="355"/>
    </row>
    <row r="22" spans="2:24" ht="58.7" customHeight="1" x14ac:dyDescent="0.25">
      <c r="B22" s="359" t="s">
        <v>56</v>
      </c>
      <c r="C22" s="359"/>
      <c r="D22" s="359"/>
      <c r="E22" s="359"/>
      <c r="F22" s="359"/>
      <c r="H22" s="353"/>
      <c r="I22" s="354"/>
      <c r="J22" s="354"/>
      <c r="K22" s="354"/>
      <c r="L22" s="354"/>
      <c r="M22" s="354"/>
      <c r="N22" s="354"/>
      <c r="O22" s="355"/>
      <c r="Q22" s="353"/>
      <c r="R22" s="354"/>
      <c r="S22" s="354"/>
      <c r="T22" s="354"/>
      <c r="U22" s="354"/>
      <c r="V22" s="354"/>
      <c r="W22" s="354"/>
      <c r="X22" s="355"/>
    </row>
    <row r="23" spans="2:24" x14ac:dyDescent="0.25">
      <c r="H23" s="353"/>
      <c r="I23" s="354"/>
      <c r="J23" s="354"/>
      <c r="K23" s="354"/>
      <c r="L23" s="354"/>
      <c r="M23" s="354"/>
      <c r="N23" s="354"/>
      <c r="O23" s="355"/>
      <c r="Q23" s="353"/>
      <c r="R23" s="354"/>
      <c r="S23" s="354"/>
      <c r="T23" s="354"/>
      <c r="U23" s="354"/>
      <c r="V23" s="354"/>
      <c r="W23" s="354"/>
      <c r="X23" s="355"/>
    </row>
    <row r="24" spans="2:24" x14ac:dyDescent="0.25">
      <c r="H24" s="353"/>
      <c r="I24" s="354"/>
      <c r="J24" s="354"/>
      <c r="K24" s="354"/>
      <c r="L24" s="354"/>
      <c r="M24" s="354"/>
      <c r="N24" s="354"/>
      <c r="O24" s="355"/>
      <c r="Q24" s="353"/>
      <c r="R24" s="354"/>
      <c r="S24" s="354"/>
      <c r="T24" s="354"/>
      <c r="U24" s="354"/>
      <c r="V24" s="354"/>
      <c r="W24" s="354"/>
      <c r="X24" s="355"/>
    </row>
    <row r="25" spans="2:24" x14ac:dyDescent="0.25">
      <c r="B25" s="107"/>
      <c r="C25" s="107"/>
      <c r="D25" s="107"/>
      <c r="E25" s="107"/>
      <c r="F25" s="107"/>
      <c r="H25" s="353"/>
      <c r="I25" s="354"/>
      <c r="J25" s="354"/>
      <c r="K25" s="354"/>
      <c r="L25" s="354"/>
      <c r="M25" s="354"/>
      <c r="N25" s="354"/>
      <c r="O25" s="355"/>
      <c r="Q25" s="353"/>
      <c r="R25" s="354"/>
      <c r="S25" s="354"/>
      <c r="T25" s="354"/>
      <c r="U25" s="354"/>
      <c r="V25" s="354"/>
      <c r="W25" s="354"/>
      <c r="X25" s="355"/>
    </row>
    <row r="26" spans="2:24" x14ac:dyDescent="0.25">
      <c r="B26" s="107"/>
      <c r="C26" s="107"/>
      <c r="D26" s="107"/>
      <c r="E26" s="107"/>
      <c r="F26" s="107"/>
      <c r="H26" s="353"/>
      <c r="I26" s="354"/>
      <c r="J26" s="354"/>
      <c r="K26" s="354"/>
      <c r="L26" s="354"/>
      <c r="M26" s="354"/>
      <c r="N26" s="354"/>
      <c r="O26" s="355"/>
      <c r="Q26" s="353"/>
      <c r="R26" s="354"/>
      <c r="S26" s="354"/>
      <c r="T26" s="354"/>
      <c r="U26" s="354"/>
      <c r="V26" s="354"/>
      <c r="W26" s="354"/>
      <c r="X26" s="355"/>
    </row>
    <row r="27" spans="2:24" ht="22.35" customHeight="1" x14ac:dyDescent="0.25">
      <c r="B27" s="107"/>
      <c r="C27" s="107"/>
      <c r="D27" s="107"/>
      <c r="E27" s="107"/>
      <c r="F27" s="107"/>
      <c r="H27" s="353"/>
      <c r="I27" s="354"/>
      <c r="J27" s="354"/>
      <c r="K27" s="354"/>
      <c r="L27" s="354"/>
      <c r="M27" s="354"/>
      <c r="N27" s="354"/>
      <c r="O27" s="355"/>
      <c r="Q27" s="353"/>
      <c r="R27" s="354"/>
      <c r="S27" s="354"/>
      <c r="T27" s="354"/>
      <c r="U27" s="354"/>
      <c r="V27" s="354"/>
      <c r="W27" s="354"/>
      <c r="X27" s="355"/>
    </row>
    <row r="28" spans="2:24" x14ac:dyDescent="0.25">
      <c r="B28" s="107"/>
      <c r="C28" s="107"/>
      <c r="D28" s="107"/>
      <c r="E28" s="107"/>
      <c r="F28" s="107"/>
      <c r="H28" s="353"/>
      <c r="I28" s="354"/>
      <c r="J28" s="354"/>
      <c r="K28" s="354"/>
      <c r="L28" s="354"/>
      <c r="M28" s="354"/>
      <c r="N28" s="354"/>
      <c r="O28" s="355"/>
      <c r="Q28" s="353"/>
      <c r="R28" s="354"/>
      <c r="S28" s="354"/>
      <c r="T28" s="354"/>
      <c r="U28" s="354"/>
      <c r="V28" s="354"/>
      <c r="W28" s="354"/>
      <c r="X28" s="355"/>
    </row>
    <row r="29" spans="2:24" ht="60.95" customHeight="1" x14ac:dyDescent="0.25">
      <c r="B29" s="107"/>
      <c r="C29" s="107"/>
      <c r="D29" s="107"/>
      <c r="E29" s="107"/>
      <c r="F29" s="107"/>
      <c r="H29" s="353"/>
      <c r="I29" s="354"/>
      <c r="J29" s="354"/>
      <c r="K29" s="354"/>
      <c r="L29" s="354"/>
      <c r="M29" s="354"/>
      <c r="N29" s="354"/>
      <c r="O29" s="355"/>
      <c r="Q29" s="353"/>
      <c r="R29" s="354"/>
      <c r="S29" s="354"/>
      <c r="T29" s="354"/>
      <c r="U29" s="354"/>
      <c r="V29" s="354"/>
      <c r="W29" s="354"/>
      <c r="X29" s="355"/>
    </row>
    <row r="30" spans="2:24" x14ac:dyDescent="0.25">
      <c r="B30" s="107"/>
      <c r="C30" s="107"/>
      <c r="D30" s="107"/>
      <c r="E30" s="107"/>
      <c r="F30" s="107"/>
      <c r="H30" s="353"/>
      <c r="I30" s="354"/>
      <c r="J30" s="354"/>
      <c r="K30" s="354"/>
      <c r="L30" s="354"/>
      <c r="M30" s="354"/>
      <c r="N30" s="354"/>
      <c r="O30" s="355"/>
      <c r="Q30" s="353"/>
      <c r="R30" s="354"/>
      <c r="S30" s="354"/>
      <c r="T30" s="354"/>
      <c r="U30" s="354"/>
      <c r="V30" s="354"/>
      <c r="W30" s="354"/>
      <c r="X30" s="355"/>
    </row>
    <row r="31" spans="2:24" x14ac:dyDescent="0.25">
      <c r="B31" s="107"/>
      <c r="C31" s="107"/>
      <c r="D31" s="107"/>
      <c r="E31" s="107"/>
      <c r="F31" s="107"/>
      <c r="H31" s="353"/>
      <c r="I31" s="354"/>
      <c r="J31" s="354"/>
      <c r="K31" s="354"/>
      <c r="L31" s="354"/>
      <c r="M31" s="354"/>
      <c r="N31" s="354"/>
      <c r="O31" s="355"/>
      <c r="Q31" s="353"/>
      <c r="R31" s="354"/>
      <c r="S31" s="354"/>
      <c r="T31" s="354"/>
      <c r="U31" s="354"/>
      <c r="V31" s="354"/>
      <c r="W31" s="354"/>
      <c r="X31" s="355"/>
    </row>
    <row r="32" spans="2:24" x14ac:dyDescent="0.25">
      <c r="B32" s="107"/>
      <c r="C32" s="107"/>
      <c r="D32" s="107"/>
      <c r="E32" s="107"/>
      <c r="F32" s="107"/>
      <c r="H32" s="353"/>
      <c r="I32" s="354"/>
      <c r="J32" s="354"/>
      <c r="K32" s="354"/>
      <c r="L32" s="354"/>
      <c r="M32" s="354"/>
      <c r="N32" s="354"/>
      <c r="O32" s="355"/>
      <c r="Q32" s="353"/>
      <c r="R32" s="354"/>
      <c r="S32" s="354"/>
      <c r="T32" s="354"/>
      <c r="U32" s="354"/>
      <c r="V32" s="354"/>
      <c r="W32" s="354"/>
      <c r="X32" s="355"/>
    </row>
    <row r="33" spans="2:24" x14ac:dyDescent="0.25">
      <c r="B33" s="107"/>
      <c r="C33" s="107"/>
      <c r="D33" s="107"/>
      <c r="E33" s="107"/>
      <c r="F33" s="107"/>
      <c r="H33" s="353"/>
      <c r="I33" s="354"/>
      <c r="J33" s="354"/>
      <c r="K33" s="354"/>
      <c r="L33" s="354"/>
      <c r="M33" s="354"/>
      <c r="N33" s="354"/>
      <c r="O33" s="355"/>
      <c r="Q33" s="353"/>
      <c r="R33" s="354"/>
      <c r="S33" s="354"/>
      <c r="T33" s="354"/>
      <c r="U33" s="354"/>
      <c r="V33" s="354"/>
      <c r="W33" s="354"/>
      <c r="X33" s="355"/>
    </row>
    <row r="34" spans="2:24" x14ac:dyDescent="0.25">
      <c r="B34" s="107"/>
      <c r="C34" s="107"/>
      <c r="D34" s="107"/>
      <c r="E34" s="107"/>
      <c r="F34" s="107"/>
      <c r="H34" s="356"/>
      <c r="I34" s="357"/>
      <c r="J34" s="357"/>
      <c r="K34" s="357"/>
      <c r="L34" s="357"/>
      <c r="M34" s="357"/>
      <c r="N34" s="357"/>
      <c r="O34" s="358"/>
      <c r="Q34" s="356"/>
      <c r="R34" s="357"/>
      <c r="S34" s="357"/>
      <c r="T34" s="357"/>
      <c r="U34" s="357"/>
      <c r="V34" s="357"/>
      <c r="W34" s="357"/>
      <c r="X34" s="358"/>
    </row>
    <row r="35" spans="2:24" x14ac:dyDescent="0.25">
      <c r="B35" s="107"/>
      <c r="C35" s="107"/>
      <c r="D35" s="107"/>
      <c r="E35" s="107"/>
      <c r="F35" s="107"/>
    </row>
    <row r="36" spans="2:24" x14ac:dyDescent="0.25">
      <c r="B36" s="107"/>
      <c r="C36" s="107"/>
      <c r="D36" s="107"/>
      <c r="E36" s="107"/>
      <c r="F36" s="107"/>
    </row>
    <row r="37" spans="2:24" x14ac:dyDescent="0.25">
      <c r="B37" s="107"/>
      <c r="C37" s="107"/>
      <c r="D37" s="107"/>
      <c r="E37" s="107"/>
      <c r="F37" s="107"/>
    </row>
    <row r="38" spans="2:24" x14ac:dyDescent="0.25">
      <c r="B38" s="107"/>
      <c r="C38" s="107"/>
      <c r="D38" s="107"/>
      <c r="E38" s="107"/>
      <c r="F38" s="107"/>
    </row>
    <row r="39" spans="2:24" x14ac:dyDescent="0.25">
      <c r="B39" s="107"/>
      <c r="C39" s="107"/>
      <c r="D39" s="107"/>
      <c r="E39" s="107"/>
      <c r="F39" s="107"/>
    </row>
    <row r="40" spans="2:24" x14ac:dyDescent="0.25">
      <c r="B40" s="107"/>
      <c r="C40" s="107"/>
      <c r="D40" s="107"/>
      <c r="E40" s="107"/>
      <c r="F40" s="107"/>
    </row>
    <row r="41" spans="2:24" x14ac:dyDescent="0.25">
      <c r="B41" s="107"/>
      <c r="C41" s="107"/>
      <c r="D41" s="107"/>
      <c r="E41" s="107"/>
      <c r="F41" s="107"/>
    </row>
    <row r="42" spans="2:24" x14ac:dyDescent="0.25">
      <c r="B42" s="107"/>
      <c r="C42" s="107"/>
      <c r="D42" s="107"/>
      <c r="E42" s="107"/>
      <c r="F42" s="107"/>
    </row>
    <row r="43" spans="2:24" x14ac:dyDescent="0.25">
      <c r="B43" s="107"/>
      <c r="C43" s="107"/>
      <c r="D43" s="107"/>
      <c r="E43" s="107"/>
      <c r="F43" s="107"/>
    </row>
    <row r="44" spans="2:24" x14ac:dyDescent="0.25">
      <c r="B44" s="107"/>
      <c r="C44" s="107"/>
      <c r="D44" s="107"/>
      <c r="E44" s="107"/>
      <c r="F44" s="107"/>
    </row>
    <row r="45" spans="2:24" x14ac:dyDescent="0.25">
      <c r="B45" s="107"/>
      <c r="C45" s="107"/>
      <c r="D45" s="107"/>
      <c r="E45" s="107"/>
      <c r="F45" s="107"/>
    </row>
    <row r="46" spans="2:24" x14ac:dyDescent="0.25">
      <c r="B46" s="107"/>
      <c r="C46" s="107"/>
      <c r="D46" s="107"/>
      <c r="E46" s="107"/>
      <c r="F46" s="107"/>
    </row>
    <row r="47" spans="2:24" x14ac:dyDescent="0.25">
      <c r="B47" s="107"/>
      <c r="C47" s="107"/>
      <c r="D47" s="107"/>
      <c r="E47" s="107"/>
      <c r="F47" s="107"/>
    </row>
    <row r="48" spans="2:24" x14ac:dyDescent="0.25">
      <c r="B48" s="107"/>
      <c r="C48" s="107"/>
      <c r="D48" s="107"/>
      <c r="E48" s="107"/>
      <c r="F48" s="107"/>
    </row>
    <row r="49" spans="2:6" x14ac:dyDescent="0.25">
      <c r="B49" s="107"/>
      <c r="C49" s="107"/>
      <c r="D49" s="107"/>
      <c r="E49" s="107"/>
      <c r="F49" s="107"/>
    </row>
    <row r="50" spans="2:6" x14ac:dyDescent="0.25">
      <c r="B50" s="107"/>
      <c r="C50" s="107"/>
      <c r="D50" s="107"/>
      <c r="E50" s="107"/>
      <c r="F50" s="107"/>
    </row>
    <row r="51" spans="2:6" x14ac:dyDescent="0.25">
      <c r="B51" s="107"/>
      <c r="C51" s="107"/>
      <c r="D51" s="107"/>
      <c r="E51" s="107"/>
      <c r="F51" s="107"/>
    </row>
    <row r="52" spans="2:6" x14ac:dyDescent="0.25">
      <c r="B52" s="107"/>
      <c r="C52" s="107"/>
      <c r="D52" s="107"/>
      <c r="E52" s="107"/>
      <c r="F52" s="107"/>
    </row>
    <row r="53" spans="2:6" x14ac:dyDescent="0.25">
      <c r="B53" s="17"/>
      <c r="C53" s="17"/>
      <c r="D53" s="17"/>
      <c r="E53" s="17"/>
      <c r="F53" s="17"/>
    </row>
    <row r="54" spans="2:6" x14ac:dyDescent="0.25">
      <c r="B54" s="17"/>
      <c r="C54" s="17"/>
      <c r="D54" s="17"/>
      <c r="E54" s="17"/>
      <c r="F54" s="17"/>
    </row>
    <row r="55" spans="2:6" x14ac:dyDescent="0.25">
      <c r="B55" s="17"/>
      <c r="C55" s="17"/>
      <c r="D55" s="17"/>
      <c r="E55" s="17"/>
      <c r="F55" s="17"/>
    </row>
    <row r="56" spans="2:6" x14ac:dyDescent="0.25">
      <c r="B56" s="17"/>
      <c r="C56" s="17"/>
      <c r="D56" s="17"/>
      <c r="E56" s="17"/>
      <c r="F56" s="17"/>
    </row>
    <row r="57" spans="2:6" x14ac:dyDescent="0.25">
      <c r="B57" s="17"/>
      <c r="C57" s="17"/>
      <c r="D57" s="17"/>
      <c r="E57" s="17"/>
      <c r="F57" s="17"/>
    </row>
    <row r="58" spans="2:6" x14ac:dyDescent="0.25">
      <c r="B58" s="17"/>
      <c r="C58" s="17"/>
      <c r="D58" s="17"/>
      <c r="E58" s="17"/>
      <c r="F58" s="17"/>
    </row>
    <row r="59" spans="2:6" x14ac:dyDescent="0.25">
      <c r="B59" s="17"/>
      <c r="C59" s="17"/>
      <c r="D59" s="17"/>
      <c r="E59" s="17"/>
      <c r="F59" s="17"/>
    </row>
    <row r="60" spans="2:6" x14ac:dyDescent="0.25">
      <c r="B60" s="17"/>
      <c r="C60" s="17"/>
      <c r="D60" s="17"/>
      <c r="E60" s="17"/>
      <c r="F60" s="17"/>
    </row>
    <row r="61" spans="2:6" x14ac:dyDescent="0.25">
      <c r="B61" s="17"/>
      <c r="C61" s="17"/>
      <c r="D61" s="17"/>
      <c r="E61" s="17"/>
      <c r="F61" s="17"/>
    </row>
    <row r="62" spans="2:6" x14ac:dyDescent="0.25">
      <c r="B62" s="17"/>
      <c r="C62" s="17"/>
      <c r="D62" s="17"/>
      <c r="E62" s="17"/>
      <c r="F62" s="17"/>
    </row>
    <row r="63" spans="2:6" x14ac:dyDescent="0.25">
      <c r="B63" s="17"/>
      <c r="C63" s="17"/>
      <c r="D63" s="17"/>
      <c r="E63" s="17"/>
      <c r="F63" s="17"/>
    </row>
    <row r="64" spans="2:6" x14ac:dyDescent="0.25">
      <c r="B64" s="106"/>
      <c r="C64" s="106"/>
      <c r="D64" s="106"/>
      <c r="E64" s="106"/>
      <c r="F64" s="106"/>
    </row>
  </sheetData>
  <mergeCells count="6">
    <mergeCell ref="C3:F3"/>
    <mergeCell ref="H5:O5"/>
    <mergeCell ref="Q5:X5"/>
    <mergeCell ref="H6:O34"/>
    <mergeCell ref="Q6:X34"/>
    <mergeCell ref="B22:F22"/>
  </mergeCells>
  <phoneticPr fontId="11" type="noConversion"/>
  <pageMargins left="0.25" right="0.25" top="0.75" bottom="0.75" header="0.3" footer="0.3"/>
  <pageSetup orientation="portrait" r:id="rId1"/>
  <colBreaks count="2" manualBreakCount="2">
    <brk id="7" max="1048575" man="1"/>
    <brk id="16" max="3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63"/>
  <sheetViews>
    <sheetView view="pageBreakPreview" zoomScaleNormal="100" zoomScaleSheetLayoutView="100" workbookViewId="0">
      <selection activeCell="C10" sqref="C10"/>
    </sheetView>
  </sheetViews>
  <sheetFormatPr baseColWidth="10" defaultRowHeight="15" x14ac:dyDescent="0.25"/>
  <cols>
    <col min="1" max="1" width="2" customWidth="1"/>
    <col min="2" max="2" width="34.140625" customWidth="1"/>
    <col min="3" max="6" width="14.42578125" customWidth="1"/>
    <col min="7" max="7" width="1.5703125" customWidth="1"/>
    <col min="16" max="16" width="1.85546875" customWidth="1"/>
  </cols>
  <sheetData>
    <row r="1" spans="2:16" s="3" customFormat="1" ht="24" customHeight="1" x14ac:dyDescent="0.15">
      <c r="B1" s="56" t="s">
        <v>109</v>
      </c>
      <c r="C1" s="54"/>
      <c r="E1" s="55"/>
      <c r="G1" s="16"/>
      <c r="H1" s="16"/>
      <c r="I1" s="16"/>
      <c r="J1" s="16"/>
      <c r="K1" s="16"/>
      <c r="L1" s="16"/>
      <c r="M1" s="16"/>
      <c r="N1" s="16"/>
      <c r="O1" s="16"/>
      <c r="P1" s="16"/>
    </row>
    <row r="2" spans="2:16" s="3" customFormat="1" ht="11.25" x14ac:dyDescent="0.15">
      <c r="B2" s="9"/>
      <c r="C2" s="9"/>
      <c r="E2" s="55"/>
      <c r="G2" s="16"/>
      <c r="H2" s="16"/>
      <c r="I2" s="16"/>
      <c r="J2" s="16"/>
      <c r="K2" s="16"/>
      <c r="L2" s="16"/>
      <c r="M2" s="16"/>
      <c r="N2" s="16"/>
      <c r="O2" s="16"/>
      <c r="P2" s="16"/>
    </row>
    <row r="3" spans="2:16" s="56" customFormat="1" ht="27" customHeight="1" x14ac:dyDescent="0.25">
      <c r="B3" s="57" t="s">
        <v>37</v>
      </c>
      <c r="C3" s="290">
        <f>+'2. ANID BUDGET (M$)'!C3</f>
        <v>0</v>
      </c>
      <c r="D3" s="290"/>
      <c r="E3" s="290"/>
      <c r="F3" s="290"/>
      <c r="G3" s="59"/>
      <c r="H3" s="59"/>
      <c r="I3" s="59"/>
      <c r="J3" s="59"/>
      <c r="K3" s="59"/>
      <c r="L3" s="59"/>
      <c r="M3" s="59"/>
      <c r="N3" s="59"/>
      <c r="O3" s="59"/>
      <c r="P3" s="59"/>
    </row>
    <row r="4" spans="2:16" s="9" customFormat="1" ht="11.25" x14ac:dyDescent="0.15">
      <c r="B4" s="46" t="s">
        <v>73</v>
      </c>
      <c r="D4" s="56"/>
      <c r="E4" s="58"/>
      <c r="F4" s="56"/>
      <c r="G4" s="53"/>
      <c r="H4" s="53"/>
      <c r="I4" s="53"/>
      <c r="J4" s="53"/>
      <c r="K4" s="53"/>
      <c r="L4" s="53"/>
      <c r="M4" s="53"/>
      <c r="N4" s="53"/>
      <c r="O4" s="53"/>
      <c r="P4" s="53"/>
    </row>
    <row r="5" spans="2:16" s="9" customFormat="1" ht="30" customHeight="1" x14ac:dyDescent="0.25">
      <c r="B5" s="109" t="s">
        <v>72</v>
      </c>
      <c r="C5" s="108" t="s">
        <v>7</v>
      </c>
      <c r="D5" s="108" t="s">
        <v>8</v>
      </c>
      <c r="E5" s="114" t="s">
        <v>9</v>
      </c>
      <c r="F5" s="108" t="s">
        <v>29</v>
      </c>
      <c r="G5" s="53"/>
      <c r="H5" s="360" t="s">
        <v>69</v>
      </c>
      <c r="I5" s="361"/>
      <c r="J5" s="361"/>
      <c r="K5" s="361"/>
      <c r="L5" s="361"/>
      <c r="M5" s="361"/>
      <c r="N5" s="361"/>
      <c r="O5" s="362"/>
      <c r="P5" s="53"/>
    </row>
    <row r="6" spans="2:16" x14ac:dyDescent="0.25">
      <c r="B6" s="149"/>
      <c r="C6" s="112"/>
      <c r="D6" s="112"/>
      <c r="E6" s="112"/>
      <c r="F6" s="142">
        <f>SUM(C6:E6)</f>
        <v>0</v>
      </c>
      <c r="H6" s="354"/>
      <c r="I6" s="354"/>
      <c r="J6" s="354"/>
      <c r="K6" s="354"/>
      <c r="L6" s="354"/>
      <c r="M6" s="354"/>
      <c r="N6" s="354"/>
      <c r="O6" s="354"/>
    </row>
    <row r="7" spans="2:16" x14ac:dyDescent="0.25">
      <c r="B7" s="149"/>
      <c r="C7" s="112"/>
      <c r="D7" s="112"/>
      <c r="E7" s="112"/>
      <c r="F7" s="142">
        <f t="shared" ref="F7:F18" si="0">SUM(C7:E7)</f>
        <v>0</v>
      </c>
      <c r="H7" s="354"/>
      <c r="I7" s="354"/>
      <c r="J7" s="354"/>
      <c r="K7" s="354"/>
      <c r="L7" s="354"/>
      <c r="M7" s="354"/>
      <c r="N7" s="354"/>
      <c r="O7" s="354"/>
    </row>
    <row r="8" spans="2:16" x14ac:dyDescent="0.25">
      <c r="B8" s="149"/>
      <c r="C8" s="112"/>
      <c r="D8" s="112"/>
      <c r="E8" s="112"/>
      <c r="F8" s="142">
        <f t="shared" si="0"/>
        <v>0</v>
      </c>
      <c r="H8" s="354"/>
      <c r="I8" s="354"/>
      <c r="J8" s="354"/>
      <c r="K8" s="354"/>
      <c r="L8" s="354"/>
      <c r="M8" s="354"/>
      <c r="N8" s="354"/>
      <c r="O8" s="354"/>
    </row>
    <row r="9" spans="2:16" x14ac:dyDescent="0.25">
      <c r="B9" s="149"/>
      <c r="C9" s="112"/>
      <c r="D9" s="112"/>
      <c r="E9" s="112"/>
      <c r="F9" s="142">
        <f t="shared" si="0"/>
        <v>0</v>
      </c>
      <c r="H9" s="354"/>
      <c r="I9" s="354"/>
      <c r="J9" s="354"/>
      <c r="K9" s="354"/>
      <c r="L9" s="354"/>
      <c r="M9" s="354"/>
      <c r="N9" s="354"/>
      <c r="O9" s="354"/>
    </row>
    <row r="10" spans="2:16" x14ac:dyDescent="0.25">
      <c r="B10" s="110"/>
      <c r="C10" s="112"/>
      <c r="D10" s="112"/>
      <c r="E10" s="112"/>
      <c r="F10" s="142">
        <f t="shared" si="0"/>
        <v>0</v>
      </c>
      <c r="H10" s="354"/>
      <c r="I10" s="354"/>
      <c r="J10" s="354"/>
      <c r="K10" s="354"/>
      <c r="L10" s="354"/>
      <c r="M10" s="354"/>
      <c r="N10" s="354"/>
      <c r="O10" s="354"/>
    </row>
    <row r="11" spans="2:16" x14ac:dyDescent="0.25">
      <c r="B11" s="110"/>
      <c r="C11" s="112"/>
      <c r="D11" s="112"/>
      <c r="E11" s="112"/>
      <c r="F11" s="142">
        <f t="shared" si="0"/>
        <v>0</v>
      </c>
      <c r="H11" s="354"/>
      <c r="I11" s="354"/>
      <c r="J11" s="354"/>
      <c r="K11" s="354"/>
      <c r="L11" s="354"/>
      <c r="M11" s="354"/>
      <c r="N11" s="354"/>
      <c r="O11" s="354"/>
    </row>
    <row r="12" spans="2:16" x14ac:dyDescent="0.25">
      <c r="B12" s="111"/>
      <c r="C12" s="112"/>
      <c r="D12" s="112"/>
      <c r="E12" s="112"/>
      <c r="F12" s="142">
        <f t="shared" si="0"/>
        <v>0</v>
      </c>
      <c r="H12" s="354"/>
      <c r="I12" s="354"/>
      <c r="J12" s="354"/>
      <c r="K12" s="354"/>
      <c r="L12" s="354"/>
      <c r="M12" s="354"/>
      <c r="N12" s="354"/>
      <c r="O12" s="354"/>
    </row>
    <row r="13" spans="2:16" x14ac:dyDescent="0.25">
      <c r="B13" s="149"/>
      <c r="C13" s="112"/>
      <c r="D13" s="112"/>
      <c r="E13" s="112"/>
      <c r="F13" s="142">
        <f t="shared" si="0"/>
        <v>0</v>
      </c>
      <c r="H13" s="354"/>
      <c r="I13" s="354"/>
      <c r="J13" s="354"/>
      <c r="K13" s="354"/>
      <c r="L13" s="354"/>
      <c r="M13" s="354"/>
      <c r="N13" s="354"/>
      <c r="O13" s="354"/>
    </row>
    <row r="14" spans="2:16" x14ac:dyDescent="0.25">
      <c r="B14" s="149"/>
      <c r="C14" s="112"/>
      <c r="D14" s="112"/>
      <c r="E14" s="112"/>
      <c r="F14" s="142">
        <f t="shared" si="0"/>
        <v>0</v>
      </c>
      <c r="H14" s="354"/>
      <c r="I14" s="354"/>
      <c r="J14" s="354"/>
      <c r="K14" s="354"/>
      <c r="L14" s="354"/>
      <c r="M14" s="354"/>
      <c r="N14" s="354"/>
      <c r="O14" s="354"/>
    </row>
    <row r="15" spans="2:16" x14ac:dyDescent="0.25">
      <c r="B15" s="149"/>
      <c r="C15" s="112"/>
      <c r="D15" s="112"/>
      <c r="E15" s="112"/>
      <c r="F15" s="142">
        <f t="shared" si="0"/>
        <v>0</v>
      </c>
      <c r="H15" s="354"/>
      <c r="I15" s="354"/>
      <c r="J15" s="354"/>
      <c r="K15" s="354"/>
      <c r="L15" s="354"/>
      <c r="M15" s="354"/>
      <c r="N15" s="354"/>
      <c r="O15" s="354"/>
    </row>
    <row r="16" spans="2:16" x14ac:dyDescent="0.25">
      <c r="B16" s="149"/>
      <c r="C16" s="112"/>
      <c r="D16" s="112"/>
      <c r="E16" s="112"/>
      <c r="F16" s="142">
        <f t="shared" si="0"/>
        <v>0</v>
      </c>
      <c r="H16" s="354"/>
      <c r="I16" s="354"/>
      <c r="J16" s="354"/>
      <c r="K16" s="354"/>
      <c r="L16" s="354"/>
      <c r="M16" s="354"/>
      <c r="N16" s="354"/>
      <c r="O16" s="354"/>
    </row>
    <row r="17" spans="2:15" x14ac:dyDescent="0.25">
      <c r="B17" s="149"/>
      <c r="C17" s="112"/>
      <c r="D17" s="112"/>
      <c r="E17" s="112"/>
      <c r="F17" s="142">
        <f t="shared" si="0"/>
        <v>0</v>
      </c>
      <c r="H17" s="354"/>
      <c r="I17" s="354"/>
      <c r="J17" s="354"/>
      <c r="K17" s="354"/>
      <c r="L17" s="354"/>
      <c r="M17" s="354"/>
      <c r="N17" s="354"/>
      <c r="O17" s="354"/>
    </row>
    <row r="18" spans="2:15" x14ac:dyDescent="0.25">
      <c r="B18" s="149"/>
      <c r="C18" s="112"/>
      <c r="D18" s="112"/>
      <c r="E18" s="112"/>
      <c r="F18" s="142">
        <f t="shared" si="0"/>
        <v>0</v>
      </c>
      <c r="H18" s="354"/>
      <c r="I18" s="354"/>
      <c r="J18" s="354"/>
      <c r="K18" s="354"/>
      <c r="L18" s="354"/>
      <c r="M18" s="354"/>
      <c r="N18" s="354"/>
      <c r="O18" s="354"/>
    </row>
    <row r="19" spans="2:15" ht="24.4" customHeight="1" x14ac:dyDescent="0.25">
      <c r="B19" s="109" t="s">
        <v>29</v>
      </c>
      <c r="C19" s="115">
        <f>SUM(C6:C18)</f>
        <v>0</v>
      </c>
      <c r="D19" s="115">
        <f>SUM(D6:D18)</f>
        <v>0</v>
      </c>
      <c r="E19" s="115">
        <f>SUM(E6:E18)</f>
        <v>0</v>
      </c>
      <c r="F19" s="115">
        <f>SUM(F6:F18)</f>
        <v>0</v>
      </c>
      <c r="H19" s="354"/>
      <c r="I19" s="354"/>
      <c r="J19" s="354"/>
      <c r="K19" s="354"/>
      <c r="L19" s="354"/>
      <c r="M19" s="354"/>
      <c r="N19" s="354"/>
      <c r="O19" s="354"/>
    </row>
    <row r="20" spans="2:15" ht="9.9499999999999993" customHeight="1" x14ac:dyDescent="0.25">
      <c r="H20" s="354"/>
      <c r="I20" s="354"/>
      <c r="J20" s="354"/>
      <c r="K20" s="354"/>
      <c r="L20" s="354"/>
      <c r="M20" s="354"/>
      <c r="N20" s="354"/>
      <c r="O20" s="354"/>
    </row>
    <row r="21" spans="2:15" ht="40.35" customHeight="1" x14ac:dyDescent="0.25">
      <c r="B21" s="359" t="s">
        <v>59</v>
      </c>
      <c r="C21" s="359"/>
      <c r="D21" s="359"/>
      <c r="E21" s="359"/>
      <c r="F21" s="359"/>
      <c r="H21" s="354"/>
      <c r="I21" s="354"/>
      <c r="J21" s="354"/>
      <c r="K21" s="354"/>
      <c r="L21" s="354"/>
      <c r="M21" s="354"/>
      <c r="N21" s="354"/>
      <c r="O21" s="354"/>
    </row>
    <row r="22" spans="2:15" ht="58.7" customHeight="1" x14ac:dyDescent="0.25">
      <c r="H22" s="354"/>
      <c r="I22" s="354"/>
      <c r="J22" s="354"/>
      <c r="K22" s="354"/>
      <c r="L22" s="354"/>
      <c r="M22" s="354"/>
      <c r="N22" s="354"/>
      <c r="O22" s="354"/>
    </row>
    <row r="23" spans="2:15" x14ac:dyDescent="0.25">
      <c r="H23" s="354"/>
      <c r="I23" s="354"/>
      <c r="J23" s="354"/>
      <c r="K23" s="354"/>
      <c r="L23" s="354"/>
      <c r="M23" s="354"/>
      <c r="N23" s="354"/>
      <c r="O23" s="354"/>
    </row>
    <row r="24" spans="2:15" x14ac:dyDescent="0.25">
      <c r="B24" s="107"/>
      <c r="C24" s="107"/>
      <c r="D24" s="107"/>
      <c r="E24" s="107"/>
      <c r="F24" s="107"/>
      <c r="H24" s="354"/>
      <c r="I24" s="354"/>
      <c r="J24" s="354"/>
      <c r="K24" s="354"/>
      <c r="L24" s="354"/>
      <c r="M24" s="354"/>
      <c r="N24" s="354"/>
      <c r="O24" s="354"/>
    </row>
    <row r="25" spans="2:15" x14ac:dyDescent="0.25">
      <c r="B25" s="107"/>
      <c r="C25" s="107"/>
      <c r="D25" s="107"/>
      <c r="E25" s="107"/>
      <c r="F25" s="107"/>
      <c r="H25" s="354"/>
      <c r="I25" s="354"/>
      <c r="J25" s="354"/>
      <c r="K25" s="354"/>
      <c r="L25" s="354"/>
      <c r="M25" s="354"/>
      <c r="N25" s="354"/>
      <c r="O25" s="354"/>
    </row>
    <row r="26" spans="2:15" x14ac:dyDescent="0.25">
      <c r="B26" s="107"/>
      <c r="C26" s="107"/>
      <c r="D26" s="107"/>
      <c r="E26" s="107"/>
      <c r="F26" s="107"/>
      <c r="H26" s="354"/>
      <c r="I26" s="354"/>
      <c r="J26" s="354"/>
      <c r="K26" s="354"/>
      <c r="L26" s="354"/>
      <c r="M26" s="354"/>
      <c r="N26" s="354"/>
      <c r="O26" s="354"/>
    </row>
    <row r="27" spans="2:15" ht="22.35" customHeight="1" x14ac:dyDescent="0.25">
      <c r="B27" s="107"/>
      <c r="C27" s="107"/>
      <c r="D27" s="107"/>
      <c r="E27" s="107"/>
      <c r="F27" s="107"/>
      <c r="H27" s="354"/>
      <c r="I27" s="354"/>
      <c r="J27" s="354"/>
      <c r="K27" s="354"/>
      <c r="L27" s="354"/>
      <c r="M27" s="354"/>
      <c r="N27" s="354"/>
      <c r="O27" s="354"/>
    </row>
    <row r="28" spans="2:15" x14ac:dyDescent="0.25">
      <c r="B28" s="107"/>
      <c r="C28" s="107"/>
      <c r="D28" s="107"/>
      <c r="E28" s="107"/>
      <c r="F28" s="107"/>
      <c r="H28" s="354"/>
      <c r="I28" s="354"/>
      <c r="J28" s="354"/>
      <c r="K28" s="354"/>
      <c r="L28" s="354"/>
      <c r="M28" s="354"/>
      <c r="N28" s="354"/>
      <c r="O28" s="354"/>
    </row>
    <row r="29" spans="2:15" ht="60.95" customHeight="1" x14ac:dyDescent="0.25">
      <c r="B29" s="107"/>
      <c r="C29" s="107"/>
      <c r="D29" s="107"/>
      <c r="E29" s="107"/>
      <c r="F29" s="107"/>
      <c r="H29" s="354"/>
      <c r="I29" s="354"/>
      <c r="J29" s="354"/>
      <c r="K29" s="354"/>
      <c r="L29" s="354"/>
      <c r="M29" s="354"/>
      <c r="N29" s="354"/>
      <c r="O29" s="354"/>
    </row>
    <row r="30" spans="2:15" x14ac:dyDescent="0.25">
      <c r="B30" s="107"/>
      <c r="C30" s="107"/>
      <c r="D30" s="107"/>
      <c r="E30" s="107"/>
      <c r="F30" s="107"/>
      <c r="H30" s="354"/>
      <c r="I30" s="354"/>
      <c r="J30" s="354"/>
      <c r="K30" s="354"/>
      <c r="L30" s="354"/>
      <c r="M30" s="354"/>
      <c r="N30" s="354"/>
      <c r="O30" s="354"/>
    </row>
    <row r="31" spans="2:15" x14ac:dyDescent="0.25">
      <c r="B31" s="107"/>
      <c r="C31" s="107"/>
      <c r="D31" s="107"/>
      <c r="E31" s="107"/>
      <c r="F31" s="107"/>
      <c r="H31" s="354"/>
      <c r="I31" s="354"/>
      <c r="J31" s="354"/>
      <c r="K31" s="354"/>
      <c r="L31" s="354"/>
      <c r="M31" s="354"/>
      <c r="N31" s="354"/>
      <c r="O31" s="354"/>
    </row>
    <row r="32" spans="2:15" x14ac:dyDescent="0.25">
      <c r="B32" s="107"/>
      <c r="C32" s="107"/>
      <c r="D32" s="107"/>
      <c r="E32" s="107"/>
      <c r="F32" s="107"/>
      <c r="H32" s="354"/>
      <c r="I32" s="354"/>
      <c r="J32" s="354"/>
      <c r="K32" s="354"/>
      <c r="L32" s="354"/>
      <c r="M32" s="354"/>
      <c r="N32" s="354"/>
      <c r="O32" s="354"/>
    </row>
    <row r="33" spans="2:15" x14ac:dyDescent="0.25">
      <c r="B33" s="107"/>
      <c r="C33" s="107"/>
      <c r="D33" s="107"/>
      <c r="E33" s="107"/>
      <c r="F33" s="107"/>
      <c r="H33" s="354"/>
      <c r="I33" s="354"/>
      <c r="J33" s="354"/>
      <c r="K33" s="354"/>
      <c r="L33" s="354"/>
      <c r="M33" s="354"/>
      <c r="N33" s="354"/>
      <c r="O33" s="354"/>
    </row>
    <row r="34" spans="2:15" x14ac:dyDescent="0.25">
      <c r="B34" s="107"/>
      <c r="C34" s="107"/>
      <c r="D34" s="107"/>
      <c r="E34" s="107"/>
      <c r="F34" s="107"/>
    </row>
    <row r="35" spans="2:15" x14ac:dyDescent="0.25">
      <c r="B35" s="107"/>
      <c r="C35" s="107"/>
      <c r="D35" s="107"/>
      <c r="E35" s="107"/>
      <c r="F35" s="107"/>
    </row>
    <row r="36" spans="2:15" x14ac:dyDescent="0.25">
      <c r="B36" s="107"/>
      <c r="C36" s="107"/>
      <c r="D36" s="107"/>
      <c r="E36" s="107"/>
      <c r="F36" s="107"/>
    </row>
    <row r="37" spans="2:15" x14ac:dyDescent="0.25">
      <c r="B37" s="107"/>
      <c r="C37" s="107"/>
      <c r="D37" s="107"/>
      <c r="E37" s="107"/>
      <c r="F37" s="107"/>
    </row>
    <row r="38" spans="2:15" x14ac:dyDescent="0.25">
      <c r="B38" s="107"/>
      <c r="C38" s="107"/>
      <c r="D38" s="107"/>
      <c r="E38" s="107"/>
      <c r="F38" s="107"/>
    </row>
    <row r="39" spans="2:15" x14ac:dyDescent="0.25">
      <c r="B39" s="107"/>
      <c r="C39" s="107"/>
      <c r="D39" s="107"/>
      <c r="E39" s="107"/>
      <c r="F39" s="107"/>
    </row>
    <row r="40" spans="2:15" x14ac:dyDescent="0.25">
      <c r="B40" s="107"/>
      <c r="C40" s="107"/>
      <c r="D40" s="107"/>
      <c r="E40" s="107"/>
      <c r="F40" s="107"/>
    </row>
    <row r="41" spans="2:15" x14ac:dyDescent="0.25">
      <c r="B41" s="107"/>
      <c r="C41" s="107"/>
      <c r="D41" s="107"/>
      <c r="E41" s="107"/>
      <c r="F41" s="107"/>
    </row>
    <row r="42" spans="2:15" x14ac:dyDescent="0.25">
      <c r="B42" s="107"/>
      <c r="C42" s="107"/>
      <c r="D42" s="107"/>
      <c r="E42" s="107"/>
      <c r="F42" s="107"/>
    </row>
    <row r="43" spans="2:15" x14ac:dyDescent="0.25">
      <c r="B43" s="107"/>
      <c r="C43" s="107"/>
      <c r="D43" s="107"/>
      <c r="E43" s="107"/>
      <c r="F43" s="107"/>
    </row>
    <row r="44" spans="2:15" x14ac:dyDescent="0.25">
      <c r="B44" s="107"/>
      <c r="C44" s="107"/>
      <c r="D44" s="107"/>
      <c r="E44" s="107"/>
      <c r="F44" s="107"/>
    </row>
    <row r="45" spans="2:15" x14ac:dyDescent="0.25">
      <c r="B45" s="107"/>
      <c r="C45" s="107"/>
      <c r="D45" s="107"/>
      <c r="E45" s="107"/>
      <c r="F45" s="107"/>
    </row>
    <row r="46" spans="2:15" x14ac:dyDescent="0.25">
      <c r="B46" s="107"/>
      <c r="C46" s="107"/>
      <c r="D46" s="107"/>
      <c r="E46" s="107"/>
      <c r="F46" s="107"/>
    </row>
    <row r="47" spans="2:15" x14ac:dyDescent="0.25">
      <c r="B47" s="107"/>
      <c r="C47" s="107"/>
      <c r="D47" s="107"/>
      <c r="E47" s="107"/>
      <c r="F47" s="107"/>
    </row>
    <row r="48" spans="2:15" x14ac:dyDescent="0.25">
      <c r="B48" s="107"/>
      <c r="C48" s="107"/>
      <c r="D48" s="107"/>
      <c r="E48" s="107"/>
      <c r="F48" s="107"/>
    </row>
    <row r="49" spans="2:6" x14ac:dyDescent="0.25">
      <c r="B49" s="107"/>
      <c r="C49" s="107"/>
      <c r="D49" s="107"/>
      <c r="E49" s="107"/>
      <c r="F49" s="107"/>
    </row>
    <row r="50" spans="2:6" x14ac:dyDescent="0.25">
      <c r="B50" s="107"/>
      <c r="C50" s="107"/>
      <c r="D50" s="107"/>
      <c r="E50" s="107"/>
      <c r="F50" s="107"/>
    </row>
    <row r="51" spans="2:6" x14ac:dyDescent="0.25">
      <c r="B51" s="107"/>
      <c r="C51" s="107"/>
      <c r="D51" s="107"/>
      <c r="E51" s="107"/>
      <c r="F51" s="107"/>
    </row>
    <row r="52" spans="2:6" x14ac:dyDescent="0.25">
      <c r="B52" s="17"/>
      <c r="C52" s="17"/>
      <c r="D52" s="17"/>
      <c r="E52" s="17"/>
      <c r="F52" s="17"/>
    </row>
    <row r="53" spans="2:6" x14ac:dyDescent="0.25">
      <c r="B53" s="17"/>
      <c r="C53" s="17"/>
      <c r="D53" s="17"/>
      <c r="E53" s="17"/>
      <c r="F53" s="17"/>
    </row>
    <row r="54" spans="2:6" x14ac:dyDescent="0.25">
      <c r="B54" s="17"/>
      <c r="C54" s="17"/>
      <c r="D54" s="17"/>
      <c r="E54" s="17"/>
      <c r="F54" s="17"/>
    </row>
    <row r="55" spans="2:6" x14ac:dyDescent="0.25">
      <c r="B55" s="17"/>
      <c r="C55" s="17"/>
      <c r="D55" s="17"/>
      <c r="E55" s="17"/>
      <c r="F55" s="17"/>
    </row>
    <row r="56" spans="2:6" x14ac:dyDescent="0.25">
      <c r="B56" s="17"/>
      <c r="C56" s="17"/>
      <c r="D56" s="17"/>
      <c r="E56" s="17"/>
      <c r="F56" s="17"/>
    </row>
    <row r="57" spans="2:6" x14ac:dyDescent="0.25">
      <c r="B57" s="17"/>
      <c r="C57" s="17"/>
      <c r="D57" s="17"/>
      <c r="E57" s="17"/>
      <c r="F57" s="17"/>
    </row>
    <row r="58" spans="2:6" x14ac:dyDescent="0.25">
      <c r="B58" s="17"/>
      <c r="C58" s="17"/>
      <c r="D58" s="17"/>
      <c r="E58" s="17"/>
      <c r="F58" s="17"/>
    </row>
    <row r="59" spans="2:6" x14ac:dyDescent="0.25">
      <c r="B59" s="17"/>
      <c r="C59" s="17"/>
      <c r="D59" s="17"/>
      <c r="E59" s="17"/>
      <c r="F59" s="17"/>
    </row>
    <row r="60" spans="2:6" x14ac:dyDescent="0.25">
      <c r="B60" s="17"/>
      <c r="C60" s="17"/>
      <c r="D60" s="17"/>
      <c r="E60" s="17"/>
      <c r="F60" s="17"/>
    </row>
    <row r="61" spans="2:6" x14ac:dyDescent="0.25">
      <c r="B61" s="17"/>
      <c r="C61" s="17"/>
      <c r="D61" s="17"/>
      <c r="E61" s="17"/>
      <c r="F61" s="17"/>
    </row>
    <row r="62" spans="2:6" x14ac:dyDescent="0.25">
      <c r="B62" s="17"/>
      <c r="C62" s="17"/>
      <c r="D62" s="17"/>
      <c r="E62" s="17"/>
      <c r="F62" s="17"/>
    </row>
    <row r="63" spans="2:6" x14ac:dyDescent="0.25">
      <c r="B63" s="106"/>
      <c r="C63" s="106"/>
      <c r="D63" s="106"/>
      <c r="E63" s="106"/>
      <c r="F63" s="106"/>
    </row>
  </sheetData>
  <mergeCells count="4">
    <mergeCell ref="C3:F3"/>
    <mergeCell ref="H5:O5"/>
    <mergeCell ref="H6:O33"/>
    <mergeCell ref="B21:F21"/>
  </mergeCell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2"/>
  <sheetViews>
    <sheetView view="pageBreakPreview" zoomScaleNormal="100" zoomScaleSheetLayoutView="100" workbookViewId="0">
      <selection activeCell="G30" sqref="G30"/>
    </sheetView>
  </sheetViews>
  <sheetFormatPr baseColWidth="10" defaultColWidth="11.42578125" defaultRowHeight="11.25" x14ac:dyDescent="0.15"/>
  <cols>
    <col min="1" max="1" width="1.28515625" style="17" customWidth="1"/>
    <col min="2" max="2" width="31.85546875" style="17" customWidth="1"/>
    <col min="3" max="3" width="13.140625" style="17" customWidth="1"/>
    <col min="4" max="8" width="13.140625" style="34" customWidth="1"/>
    <col min="9" max="9" width="13.28515625" style="35" customWidth="1"/>
    <col min="10" max="10" width="13.140625" style="35" customWidth="1"/>
    <col min="11" max="11" width="15.42578125" style="35" customWidth="1"/>
    <col min="12" max="12" width="2" style="3" customWidth="1"/>
    <col min="13" max="16384" width="11.42578125" style="17"/>
  </cols>
  <sheetData>
    <row r="1" spans="1:12" s="2" customFormat="1" ht="26.25" customHeight="1" x14ac:dyDescent="0.15">
      <c r="A1" s="1"/>
      <c r="B1" s="294" t="s">
        <v>6</v>
      </c>
      <c r="C1" s="294"/>
      <c r="D1" s="294"/>
      <c r="E1" s="294"/>
      <c r="F1" s="294"/>
      <c r="G1" s="294"/>
      <c r="H1" s="294"/>
      <c r="I1" s="294"/>
      <c r="J1" s="294"/>
      <c r="K1" s="294"/>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101">
        <f>+'2. ANID BUDGET (M$)'!C3</f>
        <v>0</v>
      </c>
      <c r="D3" s="91"/>
      <c r="E3" s="91"/>
      <c r="F3" s="91"/>
      <c r="G3" s="91"/>
      <c r="H3" s="91"/>
      <c r="I3" s="91"/>
      <c r="J3" s="91"/>
      <c r="K3" s="92"/>
      <c r="L3" s="13"/>
    </row>
    <row r="4" spans="1:12" s="14" customFormat="1" ht="20.100000000000001" customHeight="1" x14ac:dyDescent="0.25">
      <c r="A4" s="9"/>
      <c r="B4" s="10" t="s">
        <v>0</v>
      </c>
      <c r="C4" s="101">
        <f>+'2. ANID BUDGET (M$)'!C4</f>
        <v>0</v>
      </c>
      <c r="D4" s="91"/>
      <c r="E4" s="91"/>
      <c r="F4" s="91"/>
      <c r="G4" s="91"/>
      <c r="H4" s="91"/>
      <c r="I4" s="91"/>
      <c r="J4" s="91"/>
      <c r="K4" s="92"/>
      <c r="L4" s="13"/>
    </row>
    <row r="5" spans="1:12" s="14" customFormat="1" ht="20.100000000000001" customHeight="1" x14ac:dyDescent="0.25">
      <c r="A5" s="9"/>
      <c r="B5" s="117" t="s">
        <v>38</v>
      </c>
      <c r="C5" s="101">
        <f>+'2. ANID BUDGET (M$)'!C5</f>
        <v>0</v>
      </c>
      <c r="D5" s="91"/>
      <c r="E5" s="91"/>
      <c r="F5" s="91"/>
      <c r="G5" s="91"/>
      <c r="H5" s="91"/>
      <c r="I5" s="91"/>
      <c r="J5" s="91"/>
      <c r="K5" s="92"/>
      <c r="L5" s="13"/>
    </row>
    <row r="6" spans="1:12" s="14" customFormat="1" ht="20.100000000000001" customHeight="1" x14ac:dyDescent="0.25">
      <c r="A6" s="9"/>
      <c r="B6" s="363" t="s">
        <v>62</v>
      </c>
      <c r="C6" s="101">
        <f>+'2. ANID BUDGET (M$)'!C6</f>
        <v>0</v>
      </c>
      <c r="D6" s="91"/>
      <c r="E6" s="91"/>
      <c r="F6" s="91"/>
      <c r="G6" s="91"/>
      <c r="H6" s="91"/>
      <c r="I6" s="91"/>
      <c r="J6" s="91"/>
      <c r="K6" s="92"/>
      <c r="L6" s="13"/>
    </row>
    <row r="7" spans="1:12" s="14" customFormat="1" ht="20.100000000000001" customHeight="1" x14ac:dyDescent="0.25">
      <c r="A7" s="9"/>
      <c r="B7" s="364"/>
      <c r="C7" s="101">
        <f>+'2. ANID BUDGET (M$)'!C7</f>
        <v>0</v>
      </c>
      <c r="D7" s="91"/>
      <c r="E7" s="91"/>
      <c r="F7" s="91"/>
      <c r="G7" s="91"/>
      <c r="H7" s="91"/>
      <c r="I7" s="91"/>
      <c r="J7" s="91"/>
      <c r="K7" s="92"/>
      <c r="L7" s="13"/>
    </row>
    <row r="8" spans="1:12" s="14" customFormat="1" ht="20.100000000000001" customHeight="1" x14ac:dyDescent="0.25">
      <c r="A8" s="9"/>
      <c r="B8" s="364"/>
      <c r="C8" s="101">
        <f>+'2. ANID BUDGET (M$)'!C8</f>
        <v>0</v>
      </c>
      <c r="D8" s="11"/>
      <c r="E8" s="11"/>
      <c r="F8" s="11"/>
      <c r="G8" s="11"/>
      <c r="H8" s="11"/>
      <c r="I8" s="11"/>
      <c r="J8" s="11"/>
      <c r="K8" s="12"/>
      <c r="L8" s="13"/>
    </row>
    <row r="9" spans="1:12" s="14" customFormat="1" ht="20.100000000000001" customHeight="1" x14ac:dyDescent="0.25">
      <c r="A9" s="9"/>
      <c r="B9" s="364"/>
      <c r="C9" s="101">
        <f>+'2. ANID BUDGET (M$)'!C9</f>
        <v>0</v>
      </c>
      <c r="D9" s="11"/>
      <c r="E9" s="11"/>
      <c r="F9" s="11"/>
      <c r="G9" s="11"/>
      <c r="H9" s="11"/>
      <c r="I9" s="11"/>
      <c r="J9" s="11"/>
      <c r="K9" s="12"/>
      <c r="L9" s="13"/>
    </row>
    <row r="10" spans="1:12" s="14" customFormat="1" ht="20.100000000000001" customHeight="1" x14ac:dyDescent="0.25">
      <c r="A10" s="9"/>
      <c r="B10" s="364"/>
      <c r="C10" s="101">
        <f>+'2. ANID BUDGET (M$)'!C10</f>
        <v>0</v>
      </c>
      <c r="D10" s="11"/>
      <c r="E10" s="11"/>
      <c r="F10" s="11"/>
      <c r="G10" s="11"/>
      <c r="H10" s="11"/>
      <c r="I10" s="11"/>
      <c r="J10" s="11"/>
      <c r="K10" s="12"/>
      <c r="L10" s="13"/>
    </row>
    <row r="11" spans="1:12" s="14" customFormat="1" ht="20.100000000000001" customHeight="1" x14ac:dyDescent="0.25">
      <c r="A11" s="9"/>
      <c r="B11" s="364"/>
      <c r="C11" s="101">
        <f>+'2. ANID BUDGET (M$)'!C11</f>
        <v>0</v>
      </c>
      <c r="D11" s="91"/>
      <c r="E11" s="91"/>
      <c r="F11" s="91"/>
      <c r="G11" s="91"/>
      <c r="H11" s="91"/>
      <c r="I11" s="91"/>
      <c r="J11" s="91"/>
      <c r="K11" s="92"/>
      <c r="L11" s="13"/>
    </row>
    <row r="12" spans="1:12" s="14" customFormat="1" ht="20.100000000000001" customHeight="1" x14ac:dyDescent="0.25">
      <c r="A12" s="9"/>
      <c r="B12" s="365"/>
      <c r="C12" s="101">
        <f>+'2. ANID BUDGET (M$)'!C12</f>
        <v>0</v>
      </c>
      <c r="D12" s="91"/>
      <c r="E12" s="91"/>
      <c r="F12" s="91"/>
      <c r="G12" s="91"/>
      <c r="H12" s="91"/>
      <c r="I12" s="91"/>
      <c r="J12" s="91"/>
      <c r="K12" s="92"/>
      <c r="L12" s="13"/>
    </row>
    <row r="13" spans="1:12" s="14" customFormat="1" ht="6.95" customHeight="1" x14ac:dyDescent="0.25">
      <c r="A13" s="9"/>
      <c r="B13" s="44"/>
      <c r="C13" s="45"/>
      <c r="D13" s="127"/>
      <c r="E13" s="127"/>
      <c r="F13" s="127"/>
      <c r="G13" s="127"/>
      <c r="H13" s="127"/>
      <c r="I13" s="127"/>
      <c r="J13" s="127"/>
      <c r="K13" s="127"/>
      <c r="L13" s="13"/>
    </row>
    <row r="14" spans="1:12" ht="7.35" customHeight="1" x14ac:dyDescent="0.15">
      <c r="A14" s="3"/>
      <c r="B14" s="15"/>
      <c r="C14" s="15"/>
      <c r="D14" s="16"/>
      <c r="E14" s="16"/>
      <c r="F14" s="16"/>
      <c r="G14" s="16"/>
      <c r="H14" s="16"/>
      <c r="I14" s="1"/>
      <c r="J14" s="1"/>
      <c r="K14" s="1"/>
    </row>
    <row r="15" spans="1:12" ht="17.25" customHeight="1" x14ac:dyDescent="0.15">
      <c r="A15" s="3"/>
      <c r="B15" s="46" t="s">
        <v>73</v>
      </c>
      <c r="C15" s="1"/>
      <c r="D15" s="16"/>
      <c r="E15" s="16"/>
      <c r="F15" s="16"/>
      <c r="G15" s="16"/>
      <c r="H15" s="16"/>
      <c r="I15" s="1"/>
      <c r="J15" s="1"/>
      <c r="K15" s="1"/>
    </row>
    <row r="16" spans="1:12" s="18" customFormat="1" ht="27" customHeight="1" x14ac:dyDescent="0.25">
      <c r="A16" s="9"/>
      <c r="B16" s="366" t="s">
        <v>40</v>
      </c>
      <c r="C16" s="368" t="s">
        <v>7</v>
      </c>
      <c r="D16" s="369"/>
      <c r="E16" s="368" t="s">
        <v>8</v>
      </c>
      <c r="F16" s="369"/>
      <c r="G16" s="368" t="s">
        <v>9</v>
      </c>
      <c r="H16" s="369"/>
      <c r="I16" s="368" t="s">
        <v>1</v>
      </c>
      <c r="J16" s="369"/>
      <c r="K16" s="370" t="s">
        <v>1</v>
      </c>
      <c r="L16" s="9"/>
    </row>
    <row r="17" spans="1:12" s="18" customFormat="1" ht="22.5" x14ac:dyDescent="0.25">
      <c r="A17" s="9"/>
      <c r="B17" s="367"/>
      <c r="C17" s="21" t="s">
        <v>4</v>
      </c>
      <c r="D17" s="22" t="s">
        <v>5</v>
      </c>
      <c r="E17" s="21" t="s">
        <v>4</v>
      </c>
      <c r="F17" s="22" t="s">
        <v>5</v>
      </c>
      <c r="G17" s="21" t="s">
        <v>4</v>
      </c>
      <c r="H17" s="22" t="s">
        <v>5</v>
      </c>
      <c r="I17" s="21" t="s">
        <v>4</v>
      </c>
      <c r="J17" s="22" t="s">
        <v>5</v>
      </c>
      <c r="K17" s="371"/>
      <c r="L17" s="9"/>
    </row>
    <row r="18" spans="1:12" s="25" customFormat="1" ht="30" customHeight="1" x14ac:dyDescent="0.25">
      <c r="B18" s="23" t="s">
        <v>12</v>
      </c>
      <c r="C18" s="118">
        <f t="shared" ref="C18:K18" si="0">SUM(C19:C26)</f>
        <v>0</v>
      </c>
      <c r="D18" s="118">
        <f t="shared" si="0"/>
        <v>0</v>
      </c>
      <c r="E18" s="118">
        <f t="shared" si="0"/>
        <v>0</v>
      </c>
      <c r="F18" s="118">
        <f t="shared" si="0"/>
        <v>0</v>
      </c>
      <c r="G18" s="118">
        <f t="shared" si="0"/>
        <v>0</v>
      </c>
      <c r="H18" s="118">
        <f t="shared" si="0"/>
        <v>0</v>
      </c>
      <c r="I18" s="118">
        <f t="shared" si="0"/>
        <v>0</v>
      </c>
      <c r="J18" s="118">
        <f t="shared" si="0"/>
        <v>0</v>
      </c>
      <c r="K18" s="118">
        <f t="shared" si="0"/>
        <v>0</v>
      </c>
      <c r="L18" s="24"/>
    </row>
    <row r="19" spans="1:12" s="25" customFormat="1" ht="30" customHeight="1" x14ac:dyDescent="0.25">
      <c r="B19" s="30" t="s">
        <v>13</v>
      </c>
      <c r="C19" s="159">
        <f>'3.1 MAIN INST (M$)'!C13+'3.2 ASSOC INST1 (M$)'!C14+'3.2 ASSOC INT2 (M$)'!C14+'3.2. ASSOC INST3 (M$)'!C14+'3.2. ASSOC INST4 (M$)'!C14+'3.2. ASSOC INST5 (M$)'!C14+'3.2. ASSOC INST6 (M$)'!C14+'3.2. ASSOC INST7 (M$)'!C14</f>
        <v>0</v>
      </c>
      <c r="D19" s="159">
        <f>'3.1 MAIN INST (M$)'!D13+'3.2 ASSOC INST1 (M$)'!D14+'3.2 ASSOC INT2 (M$)'!D14+'3.2. ASSOC INST3 (M$)'!D14+'3.2. ASSOC INST4 (M$)'!D14+'3.2. ASSOC INST5 (M$)'!D14+'3.2. ASSOC INST6 (M$)'!D14+'3.2. ASSOC INST7 (M$)'!D14</f>
        <v>0</v>
      </c>
      <c r="E19" s="159">
        <f>'3.1 MAIN INST (M$)'!E13+'3.2 ASSOC INST1 (M$)'!E14+'3.2 ASSOC INT2 (M$)'!E14+'3.2. ASSOC INST3 (M$)'!E14+'3.2. ASSOC INST4 (M$)'!E14+'3.2. ASSOC INST5 (M$)'!E14+'3.2. ASSOC INST6 (M$)'!E14+'3.2. ASSOC INST7 (M$)'!E14</f>
        <v>0</v>
      </c>
      <c r="F19" s="159">
        <f>'3.1 MAIN INST (M$)'!F13+'3.2 ASSOC INST1 (M$)'!F14+'3.2 ASSOC INT2 (M$)'!F14+'3.2. ASSOC INST3 (M$)'!F14+'3.2. ASSOC INST4 (M$)'!F14+'3.2. ASSOC INST5 (M$)'!F14+'3.2. ASSOC INST6 (M$)'!F14+'3.2. ASSOC INST7 (M$)'!F14</f>
        <v>0</v>
      </c>
      <c r="G19" s="159">
        <f>'3.1 MAIN INST (M$)'!G13+'3.2 ASSOC INST1 (M$)'!G14+'3.2 ASSOC INT2 (M$)'!G14+'3.2. ASSOC INST3 (M$)'!G14+'3.2. ASSOC INST4 (M$)'!G14+'3.2. ASSOC INST5 (M$)'!G14+'3.2. ASSOC INST6 (M$)'!G14+'3.2. ASSOC INST7 (M$)'!G14</f>
        <v>0</v>
      </c>
      <c r="H19" s="159">
        <f>'3.1 MAIN INST (M$)'!H13+'3.2 ASSOC INST1 (M$)'!H14+'3.2 ASSOC INT2 (M$)'!H14+'3.2. ASSOC INST3 (M$)'!H14+'3.2. ASSOC INST4 (M$)'!H14+'3.2. ASSOC INST5 (M$)'!H14+'3.2. ASSOC INST6 (M$)'!H14+'3.2. ASSOC INST7 (M$)'!H14</f>
        <v>0</v>
      </c>
      <c r="I19" s="119">
        <f>+C19+E19+G19</f>
        <v>0</v>
      </c>
      <c r="J19" s="119">
        <f>+D19+F19+H19</f>
        <v>0</v>
      </c>
      <c r="K19" s="119">
        <f t="shared" ref="K19:K27" si="1">+I19+J19</f>
        <v>0</v>
      </c>
      <c r="L19" s="24"/>
    </row>
    <row r="20" spans="1:12" s="25" customFormat="1" ht="30" customHeight="1" x14ac:dyDescent="0.25">
      <c r="B20" s="30" t="str">
        <f>+'2.1 PERSONNEL (USD)'!B22</f>
        <v xml:space="preserve">Postdocs </v>
      </c>
      <c r="C20" s="159">
        <f>'3.1 MAIN INST (M$)'!C14+'3.2 ASSOC INST1 (M$)'!C15+'3.2 ASSOC INT2 (M$)'!C15+'3.2. ASSOC INST3 (M$)'!C15+'3.2. ASSOC INST4 (M$)'!C15+'3.2. ASSOC INST5 (M$)'!C15+'3.2. ASSOC INST6 (M$)'!C15+'3.2. ASSOC INST7 (M$)'!C15</f>
        <v>0</v>
      </c>
      <c r="D20" s="159">
        <f>'3.1 MAIN INST (M$)'!D14+'3.2 ASSOC INST1 (M$)'!D15+'3.2 ASSOC INT2 (M$)'!D15+'3.2. ASSOC INST3 (M$)'!D15+'3.2. ASSOC INST4 (M$)'!D15+'3.2. ASSOC INST5 (M$)'!D15+'3.2. ASSOC INST6 (M$)'!D15+'3.2. ASSOC INST7 (M$)'!D15</f>
        <v>0</v>
      </c>
      <c r="E20" s="159">
        <f>'3.1 MAIN INST (M$)'!E14+'3.2 ASSOC INST1 (M$)'!E15+'3.2 ASSOC INT2 (M$)'!E15+'3.2. ASSOC INST3 (M$)'!E15+'3.2. ASSOC INST4 (M$)'!E15+'3.2. ASSOC INST5 (M$)'!E15+'3.2. ASSOC INST6 (M$)'!E15+'3.2. ASSOC INST7 (M$)'!E15</f>
        <v>0</v>
      </c>
      <c r="F20" s="159">
        <f>'3.1 MAIN INST (M$)'!F14+'3.2 ASSOC INST1 (M$)'!F15+'3.2 ASSOC INT2 (M$)'!F15+'3.2. ASSOC INST3 (M$)'!F15+'3.2. ASSOC INST4 (M$)'!F15+'3.2. ASSOC INST5 (M$)'!F15+'3.2. ASSOC INST6 (M$)'!F15+'3.2. ASSOC INST7 (M$)'!F15</f>
        <v>0</v>
      </c>
      <c r="G20" s="159">
        <f>'3.1 MAIN INST (M$)'!G14+'3.2 ASSOC INST1 (M$)'!G15+'3.2 ASSOC INT2 (M$)'!G15+'3.2. ASSOC INST3 (M$)'!G15+'3.2. ASSOC INST4 (M$)'!G15+'3.2. ASSOC INST5 (M$)'!G15+'3.2. ASSOC INST6 (M$)'!G15+'3.2. ASSOC INST7 (M$)'!G15</f>
        <v>0</v>
      </c>
      <c r="H20" s="159">
        <f>'3.1 MAIN INST (M$)'!H14+'3.2 ASSOC INST1 (M$)'!H15+'3.2 ASSOC INT2 (M$)'!H15+'3.2. ASSOC INST3 (M$)'!H15+'3.2. ASSOC INST4 (M$)'!H15+'3.2. ASSOC INST5 (M$)'!H15+'3.2. ASSOC INST6 (M$)'!H15+'3.2. ASSOC INST7 (M$)'!H15</f>
        <v>0</v>
      </c>
      <c r="I20" s="119">
        <f t="shared" ref="I20:J31" si="2">+C20+E20+G20</f>
        <v>0</v>
      </c>
      <c r="J20" s="119">
        <f t="shared" si="2"/>
        <v>0</v>
      </c>
      <c r="K20" s="120">
        <f t="shared" si="1"/>
        <v>0</v>
      </c>
      <c r="L20" s="24"/>
    </row>
    <row r="21" spans="1:12" s="25" customFormat="1" ht="30" customHeight="1" x14ac:dyDescent="0.25">
      <c r="B21" s="30" t="str">
        <f>+'2.1 PERSONNEL (USD)'!B23</f>
        <v>PhD Thesis Students</v>
      </c>
      <c r="C21" s="159">
        <f>'3.1 MAIN INST (M$)'!C15+'3.2 ASSOC INST1 (M$)'!C16+'3.2 ASSOC INT2 (M$)'!C16+'3.2. ASSOC INST3 (M$)'!C16+'3.2. ASSOC INST4 (M$)'!C16+'3.2. ASSOC INST5 (M$)'!C16+'3.2. ASSOC INST6 (M$)'!C16+'3.2. ASSOC INST7 (M$)'!C16</f>
        <v>0</v>
      </c>
      <c r="D21" s="159">
        <f>'3.1 MAIN INST (M$)'!D15+'3.2 ASSOC INST1 (M$)'!D16+'3.2 ASSOC INT2 (M$)'!D16+'3.2. ASSOC INST3 (M$)'!D16+'3.2. ASSOC INST4 (M$)'!D16+'3.2. ASSOC INST5 (M$)'!D16+'3.2. ASSOC INST6 (M$)'!D16+'3.2. ASSOC INST7 (M$)'!D16</f>
        <v>0</v>
      </c>
      <c r="E21" s="159">
        <f>'3.1 MAIN INST (M$)'!E15+'3.2 ASSOC INST1 (M$)'!E16+'3.2 ASSOC INT2 (M$)'!E16+'3.2. ASSOC INST3 (M$)'!E16+'3.2. ASSOC INST4 (M$)'!E16+'3.2. ASSOC INST5 (M$)'!E16+'3.2. ASSOC INST6 (M$)'!E16+'3.2. ASSOC INST7 (M$)'!E16</f>
        <v>0</v>
      </c>
      <c r="F21" s="159">
        <f>'3.1 MAIN INST (M$)'!F15+'3.2 ASSOC INST1 (M$)'!F16+'3.2 ASSOC INT2 (M$)'!F16+'3.2. ASSOC INST3 (M$)'!F16+'3.2. ASSOC INST4 (M$)'!F16+'3.2. ASSOC INST5 (M$)'!F16+'3.2. ASSOC INST6 (M$)'!F16+'3.2. ASSOC INST7 (M$)'!F16</f>
        <v>0</v>
      </c>
      <c r="G21" s="159">
        <f>'3.1 MAIN INST (M$)'!G15+'3.2 ASSOC INST1 (M$)'!G16+'3.2 ASSOC INT2 (M$)'!G16+'3.2. ASSOC INST3 (M$)'!G16+'3.2. ASSOC INST4 (M$)'!G16+'3.2. ASSOC INST5 (M$)'!G16+'3.2. ASSOC INST6 (M$)'!G16+'3.2. ASSOC INST7 (M$)'!G16</f>
        <v>0</v>
      </c>
      <c r="H21" s="159">
        <f>'3.1 MAIN INST (M$)'!H15+'3.2 ASSOC INST1 (M$)'!H16+'3.2 ASSOC INT2 (M$)'!H16+'3.2. ASSOC INST3 (M$)'!H16+'3.2. ASSOC INST4 (M$)'!H16+'3.2. ASSOC INST5 (M$)'!H16+'3.2. ASSOC INST6 (M$)'!H16+'3.2. ASSOC INST7 (M$)'!H16</f>
        <v>0</v>
      </c>
      <c r="I21" s="119">
        <f t="shared" si="2"/>
        <v>0</v>
      </c>
      <c r="J21" s="119">
        <f t="shared" si="2"/>
        <v>0</v>
      </c>
      <c r="K21" s="120">
        <f t="shared" si="1"/>
        <v>0</v>
      </c>
      <c r="L21" s="24"/>
    </row>
    <row r="22" spans="1:12" s="25" customFormat="1" ht="30" customHeight="1" x14ac:dyDescent="0.25">
      <c r="B22" s="30" t="str">
        <f>+'2.1 PERSONNEL (USD)'!B24</f>
        <v>Master Thesis Students</v>
      </c>
      <c r="C22" s="159">
        <f>'3.1 MAIN INST (M$)'!C16+'3.2 ASSOC INST1 (M$)'!C17+'3.2 ASSOC INT2 (M$)'!C17+'3.2. ASSOC INST3 (M$)'!C17+'3.2. ASSOC INST4 (M$)'!C17+'3.2. ASSOC INST5 (M$)'!C17+'3.2. ASSOC INST6 (M$)'!C17+'3.2. ASSOC INST7 (M$)'!C17</f>
        <v>0</v>
      </c>
      <c r="D22" s="159">
        <f>'3.1 MAIN INST (M$)'!D16+'3.2 ASSOC INST1 (M$)'!D17+'3.2 ASSOC INT2 (M$)'!D17+'3.2. ASSOC INST3 (M$)'!D17+'3.2. ASSOC INST4 (M$)'!D17+'3.2. ASSOC INST5 (M$)'!D17+'3.2. ASSOC INST6 (M$)'!D17+'3.2. ASSOC INST7 (M$)'!D17</f>
        <v>0</v>
      </c>
      <c r="E22" s="159">
        <f>'3.1 MAIN INST (M$)'!E16+'3.2 ASSOC INST1 (M$)'!E17+'3.2 ASSOC INT2 (M$)'!E17+'3.2. ASSOC INST3 (M$)'!E17+'3.2. ASSOC INST4 (M$)'!E17+'3.2. ASSOC INST5 (M$)'!E17+'3.2. ASSOC INST6 (M$)'!E17+'3.2. ASSOC INST7 (M$)'!E17</f>
        <v>0</v>
      </c>
      <c r="F22" s="159">
        <f>'3.1 MAIN INST (M$)'!F16+'3.2 ASSOC INST1 (M$)'!F17+'3.2 ASSOC INT2 (M$)'!F17+'3.2. ASSOC INST3 (M$)'!F17+'3.2. ASSOC INST4 (M$)'!F17+'3.2. ASSOC INST5 (M$)'!F17+'3.2. ASSOC INST6 (M$)'!F17+'3.2. ASSOC INST7 (M$)'!F17</f>
        <v>0</v>
      </c>
      <c r="G22" s="159">
        <f>'3.1 MAIN INST (M$)'!G16+'3.2 ASSOC INST1 (M$)'!G17+'3.2 ASSOC INT2 (M$)'!G17+'3.2. ASSOC INST3 (M$)'!G17+'3.2. ASSOC INST4 (M$)'!G17+'3.2. ASSOC INST5 (M$)'!G17+'3.2. ASSOC INST6 (M$)'!G17+'3.2. ASSOC INST7 (M$)'!G17</f>
        <v>0</v>
      </c>
      <c r="H22" s="159">
        <f>'3.1 MAIN INST (M$)'!H16+'3.2 ASSOC INST1 (M$)'!H17+'3.2 ASSOC INT2 (M$)'!H17+'3.2. ASSOC INST3 (M$)'!H17+'3.2. ASSOC INST4 (M$)'!H17+'3.2. ASSOC INST5 (M$)'!H17+'3.2. ASSOC INST6 (M$)'!H17+'3.2. ASSOC INST7 (M$)'!H17</f>
        <v>0</v>
      </c>
      <c r="I22" s="119">
        <f t="shared" ref="I22" si="3">+C22+E22+G22</f>
        <v>0</v>
      </c>
      <c r="J22" s="119">
        <f t="shared" ref="J22" si="4">+D22+F22+H22</f>
        <v>0</v>
      </c>
      <c r="K22" s="120">
        <f t="shared" ref="K22" si="5">+I22+J22</f>
        <v>0</v>
      </c>
      <c r="L22" s="24"/>
    </row>
    <row r="23" spans="1:12" s="25" customFormat="1" ht="30" customHeight="1" x14ac:dyDescent="0.25">
      <c r="B23" s="30" t="str">
        <f>+'2.1 PERSONNEL (USD)'!B25</f>
        <v>Undergraduated Thesis Students</v>
      </c>
      <c r="C23" s="159">
        <f>'3.1 MAIN INST (M$)'!C17+'3.2 ASSOC INST1 (M$)'!C18+'3.2 ASSOC INT2 (M$)'!C18+'3.2. ASSOC INST3 (M$)'!C18+'3.2. ASSOC INST4 (M$)'!C18+'3.2. ASSOC INST5 (M$)'!C18+'3.2. ASSOC INST6 (M$)'!C18+'3.2. ASSOC INST7 (M$)'!C18</f>
        <v>0</v>
      </c>
      <c r="D23" s="159">
        <f>'3.1 MAIN INST (M$)'!D17+'3.2 ASSOC INST1 (M$)'!D18+'3.2 ASSOC INT2 (M$)'!D18+'3.2. ASSOC INST3 (M$)'!D18+'3.2. ASSOC INST4 (M$)'!D18+'3.2. ASSOC INST5 (M$)'!D18+'3.2. ASSOC INST6 (M$)'!D18+'3.2. ASSOC INST7 (M$)'!D18</f>
        <v>0</v>
      </c>
      <c r="E23" s="159">
        <f>'3.1 MAIN INST (M$)'!E17+'3.2 ASSOC INST1 (M$)'!E18+'3.2 ASSOC INT2 (M$)'!E18+'3.2. ASSOC INST3 (M$)'!E18+'3.2. ASSOC INST4 (M$)'!E18+'3.2. ASSOC INST5 (M$)'!E18+'3.2. ASSOC INST6 (M$)'!E18+'3.2. ASSOC INST7 (M$)'!E18</f>
        <v>0</v>
      </c>
      <c r="F23" s="159">
        <f>'3.1 MAIN INST (M$)'!F17+'3.2 ASSOC INST1 (M$)'!F18+'3.2 ASSOC INT2 (M$)'!F18+'3.2. ASSOC INST3 (M$)'!F18+'3.2. ASSOC INST4 (M$)'!F18+'3.2. ASSOC INST5 (M$)'!F18+'3.2. ASSOC INST6 (M$)'!F18+'3.2. ASSOC INST7 (M$)'!F18</f>
        <v>0</v>
      </c>
      <c r="G23" s="159">
        <f>'3.1 MAIN INST (M$)'!G17+'3.2 ASSOC INST1 (M$)'!G18+'3.2 ASSOC INT2 (M$)'!G18+'3.2. ASSOC INST3 (M$)'!G18+'3.2. ASSOC INST4 (M$)'!G18+'3.2. ASSOC INST5 (M$)'!G18+'3.2. ASSOC INST6 (M$)'!G18+'3.2. ASSOC INST7 (M$)'!G18</f>
        <v>0</v>
      </c>
      <c r="H23" s="159">
        <f>'3.1 MAIN INST (M$)'!H17+'3.2 ASSOC INST1 (M$)'!H18+'3.2 ASSOC INT2 (M$)'!H18+'3.2. ASSOC INST3 (M$)'!H18+'3.2. ASSOC INST4 (M$)'!H18+'3.2. ASSOC INST5 (M$)'!H18+'3.2. ASSOC INST6 (M$)'!H18+'3.2. ASSOC INST7 (M$)'!H18</f>
        <v>0</v>
      </c>
      <c r="I23" s="119">
        <f t="shared" si="2"/>
        <v>0</v>
      </c>
      <c r="J23" s="119">
        <f t="shared" si="2"/>
        <v>0</v>
      </c>
      <c r="K23" s="120">
        <f t="shared" si="1"/>
        <v>0</v>
      </c>
      <c r="L23" s="24"/>
    </row>
    <row r="24" spans="1:12" s="25" customFormat="1" ht="30" customHeight="1" x14ac:dyDescent="0.25">
      <c r="B24" s="30" t="str">
        <f>+'2.1 PERSONNEL (USD)'!B26</f>
        <v>Professionals and Technicians</v>
      </c>
      <c r="C24" s="159">
        <f>'3.1 MAIN INST (M$)'!C18+'3.2 ASSOC INST1 (M$)'!C19+'3.2 ASSOC INT2 (M$)'!C19+'3.2. ASSOC INST3 (M$)'!C19+'3.2. ASSOC INST4 (M$)'!C19+'3.2. ASSOC INST5 (M$)'!C19+'3.2. ASSOC INST6 (M$)'!C19+'3.2. ASSOC INST7 (M$)'!C19</f>
        <v>0</v>
      </c>
      <c r="D24" s="159">
        <f>'3.1 MAIN INST (M$)'!D18+'3.2 ASSOC INST1 (M$)'!D19+'3.2 ASSOC INT2 (M$)'!D19+'3.2. ASSOC INST3 (M$)'!D19+'3.2. ASSOC INST4 (M$)'!D19+'3.2. ASSOC INST5 (M$)'!D19+'3.2. ASSOC INST6 (M$)'!D19+'3.2. ASSOC INST7 (M$)'!D19</f>
        <v>0</v>
      </c>
      <c r="E24" s="159">
        <f>'3.1 MAIN INST (M$)'!E18+'3.2 ASSOC INST1 (M$)'!E19+'3.2 ASSOC INT2 (M$)'!E19+'3.2. ASSOC INST3 (M$)'!E19+'3.2. ASSOC INST4 (M$)'!E19+'3.2. ASSOC INST5 (M$)'!E19+'3.2. ASSOC INST6 (M$)'!E19+'3.2. ASSOC INST7 (M$)'!E19</f>
        <v>0</v>
      </c>
      <c r="F24" s="159">
        <f>'3.1 MAIN INST (M$)'!F18+'3.2 ASSOC INST1 (M$)'!F19+'3.2 ASSOC INT2 (M$)'!F19+'3.2. ASSOC INST3 (M$)'!F19+'3.2. ASSOC INST4 (M$)'!F19+'3.2. ASSOC INST5 (M$)'!F19+'3.2. ASSOC INST6 (M$)'!F19+'3.2. ASSOC INST7 (M$)'!F19</f>
        <v>0</v>
      </c>
      <c r="G24" s="159">
        <f>'3.1 MAIN INST (M$)'!G18+'3.2 ASSOC INST1 (M$)'!G19+'3.2 ASSOC INT2 (M$)'!G19+'3.2. ASSOC INST3 (M$)'!G19+'3.2. ASSOC INST4 (M$)'!G19+'3.2. ASSOC INST5 (M$)'!G19+'3.2. ASSOC INST6 (M$)'!G19+'3.2. ASSOC INST7 (M$)'!G19</f>
        <v>0</v>
      </c>
      <c r="H24" s="159">
        <f>'3.1 MAIN INST (M$)'!H18+'3.2 ASSOC INST1 (M$)'!H19+'3.2 ASSOC INT2 (M$)'!H19+'3.2. ASSOC INST3 (M$)'!H19+'3.2. ASSOC INST4 (M$)'!H19+'3.2. ASSOC INST5 (M$)'!H19+'3.2. ASSOC INST6 (M$)'!H19+'3.2. ASSOC INST7 (M$)'!H19</f>
        <v>0</v>
      </c>
      <c r="I24" s="119">
        <f t="shared" si="2"/>
        <v>0</v>
      </c>
      <c r="J24" s="119">
        <f t="shared" si="2"/>
        <v>0</v>
      </c>
      <c r="K24" s="120">
        <f t="shared" si="1"/>
        <v>0</v>
      </c>
      <c r="L24" s="24"/>
    </row>
    <row r="25" spans="1:12" s="25" customFormat="1" ht="30" customHeight="1" x14ac:dyDescent="0.25">
      <c r="B25" s="30" t="str">
        <f>+'2.1 PERSONNEL (USD)'!B27</f>
        <v>Project Administrative Staff</v>
      </c>
      <c r="C25" s="159">
        <f>'3.1 MAIN INST (M$)'!C19+'3.2 ASSOC INST1 (M$)'!C20+'3.2 ASSOC INT2 (M$)'!C20+'3.2. ASSOC INST3 (M$)'!C20+'3.2. ASSOC INST4 (M$)'!C20+'3.2. ASSOC INST5 (M$)'!C20+'3.2. ASSOC INST6 (M$)'!C20+'3.2. ASSOC INST7 (M$)'!C20</f>
        <v>0</v>
      </c>
      <c r="D25" s="159">
        <f>'3.1 MAIN INST (M$)'!D19+'3.2 ASSOC INST1 (M$)'!D20+'3.2 ASSOC INT2 (M$)'!D20+'3.2. ASSOC INST3 (M$)'!D20+'3.2. ASSOC INST4 (M$)'!D20+'3.2. ASSOC INST5 (M$)'!D20+'3.2. ASSOC INST6 (M$)'!D20+'3.2. ASSOC INST7 (M$)'!D20</f>
        <v>0</v>
      </c>
      <c r="E25" s="159">
        <f>'3.1 MAIN INST (M$)'!E19+'3.2 ASSOC INST1 (M$)'!E20+'3.2 ASSOC INT2 (M$)'!E20+'3.2. ASSOC INST3 (M$)'!E20+'3.2. ASSOC INST4 (M$)'!E20+'3.2. ASSOC INST5 (M$)'!E20+'3.2. ASSOC INST6 (M$)'!E20+'3.2. ASSOC INST7 (M$)'!E20</f>
        <v>0</v>
      </c>
      <c r="F25" s="159">
        <f>'3.1 MAIN INST (M$)'!F19+'3.2 ASSOC INST1 (M$)'!F20+'3.2 ASSOC INT2 (M$)'!F20+'3.2. ASSOC INST3 (M$)'!F20+'3.2. ASSOC INST4 (M$)'!F20+'3.2. ASSOC INST5 (M$)'!F20+'3.2. ASSOC INST6 (M$)'!F20+'3.2. ASSOC INST7 (M$)'!F20</f>
        <v>0</v>
      </c>
      <c r="G25" s="159">
        <f>'3.1 MAIN INST (M$)'!G19+'3.2 ASSOC INST1 (M$)'!G20+'3.2 ASSOC INT2 (M$)'!G20+'3.2. ASSOC INST3 (M$)'!G20+'3.2. ASSOC INST4 (M$)'!G20+'3.2. ASSOC INST5 (M$)'!G20+'3.2. ASSOC INST6 (M$)'!G20+'3.2. ASSOC INST7 (M$)'!G20</f>
        <v>0</v>
      </c>
      <c r="H25" s="159">
        <f>'3.1 MAIN INST (M$)'!H19+'3.2 ASSOC INST1 (M$)'!H20+'3.2 ASSOC INT2 (M$)'!H20+'3.2. ASSOC INST3 (M$)'!H20+'3.2. ASSOC INST4 (M$)'!H20+'3.2. ASSOC INST5 (M$)'!H20+'3.2. ASSOC INST6 (M$)'!H20+'3.2. ASSOC INST7 (M$)'!H20</f>
        <v>0</v>
      </c>
      <c r="I25" s="119">
        <f t="shared" si="2"/>
        <v>0</v>
      </c>
      <c r="J25" s="119">
        <f t="shared" si="2"/>
        <v>0</v>
      </c>
      <c r="K25" s="120">
        <f t="shared" si="1"/>
        <v>0</v>
      </c>
      <c r="L25" s="24"/>
    </row>
    <row r="26" spans="1:12" s="25" customFormat="1" ht="30" customHeight="1" x14ac:dyDescent="0.25">
      <c r="B26" s="30" t="str">
        <f>+'2.1 PERSONNEL (USD)'!B28</f>
        <v>Research Assistants</v>
      </c>
      <c r="C26" s="159">
        <f>'3.1 MAIN INST (M$)'!C20+'3.2 ASSOC INST1 (M$)'!C21+'3.2 ASSOC INT2 (M$)'!C21+'3.2. ASSOC INST3 (M$)'!C21+'3.2. ASSOC INST4 (M$)'!C21+'3.2. ASSOC INST5 (M$)'!C21+'3.2. ASSOC INST6 (M$)'!C21+'3.2. ASSOC INST7 (M$)'!C21</f>
        <v>0</v>
      </c>
      <c r="D26" s="159">
        <f>'3.1 MAIN INST (M$)'!D20+'3.2 ASSOC INST1 (M$)'!D21+'3.2 ASSOC INT2 (M$)'!D21+'3.2. ASSOC INST3 (M$)'!D21+'3.2. ASSOC INST4 (M$)'!D21+'3.2. ASSOC INST5 (M$)'!D21+'3.2. ASSOC INST6 (M$)'!D21+'3.2. ASSOC INST7 (M$)'!D21</f>
        <v>0</v>
      </c>
      <c r="E26" s="159">
        <f>'3.1 MAIN INST (M$)'!E20+'3.2 ASSOC INST1 (M$)'!E21+'3.2 ASSOC INT2 (M$)'!E21+'3.2. ASSOC INST3 (M$)'!E21+'3.2. ASSOC INST4 (M$)'!E21+'3.2. ASSOC INST5 (M$)'!E21+'3.2. ASSOC INST6 (M$)'!E21+'3.2. ASSOC INST7 (M$)'!E21</f>
        <v>0</v>
      </c>
      <c r="F26" s="159">
        <f>'3.1 MAIN INST (M$)'!F20+'3.2 ASSOC INST1 (M$)'!F21+'3.2 ASSOC INT2 (M$)'!F21+'3.2. ASSOC INST3 (M$)'!F21+'3.2. ASSOC INST4 (M$)'!F21+'3.2. ASSOC INST5 (M$)'!F21+'3.2. ASSOC INST6 (M$)'!F21+'3.2. ASSOC INST7 (M$)'!F21</f>
        <v>0</v>
      </c>
      <c r="G26" s="159">
        <f>'3.1 MAIN INST (M$)'!G20+'3.2 ASSOC INST1 (M$)'!G21+'3.2 ASSOC INT2 (M$)'!G21+'3.2. ASSOC INST3 (M$)'!G21+'3.2. ASSOC INST4 (M$)'!G21+'3.2. ASSOC INST5 (M$)'!G21+'3.2. ASSOC INST6 (M$)'!G21+'3.2. ASSOC INST7 (M$)'!G21</f>
        <v>0</v>
      </c>
      <c r="H26" s="159">
        <f>'3.1 MAIN INST (M$)'!H20+'3.2 ASSOC INST1 (M$)'!H21+'3.2 ASSOC INT2 (M$)'!H21+'3.2. ASSOC INST3 (M$)'!H21+'3.2. ASSOC INST4 (M$)'!H21+'3.2. ASSOC INST5 (M$)'!H21+'3.2. ASSOC INST6 (M$)'!H21+'3.2. ASSOC INST7 (M$)'!H21</f>
        <v>0</v>
      </c>
      <c r="I26" s="121">
        <f t="shared" si="2"/>
        <v>0</v>
      </c>
      <c r="J26" s="121">
        <f t="shared" si="2"/>
        <v>0</v>
      </c>
      <c r="K26" s="143">
        <f t="shared" si="1"/>
        <v>0</v>
      </c>
      <c r="L26" s="24"/>
    </row>
    <row r="27" spans="1:12" s="25" customFormat="1" ht="30" customHeight="1" x14ac:dyDescent="0.25">
      <c r="B27" s="23" t="s">
        <v>52</v>
      </c>
      <c r="C27" s="118">
        <f>SUM(C28:C29)</f>
        <v>0</v>
      </c>
      <c r="D27" s="118">
        <f t="shared" ref="D27:H27" si="6">SUM(D28:D29)</f>
        <v>0</v>
      </c>
      <c r="E27" s="118">
        <f t="shared" si="6"/>
        <v>0</v>
      </c>
      <c r="F27" s="118">
        <f t="shared" si="6"/>
        <v>0</v>
      </c>
      <c r="G27" s="118">
        <f t="shared" si="6"/>
        <v>0</v>
      </c>
      <c r="H27" s="118">
        <f t="shared" si="6"/>
        <v>0</v>
      </c>
      <c r="I27" s="123">
        <f t="shared" si="2"/>
        <v>0</v>
      </c>
      <c r="J27" s="123">
        <f t="shared" si="2"/>
        <v>0</v>
      </c>
      <c r="K27" s="123">
        <f t="shared" si="1"/>
        <v>0</v>
      </c>
      <c r="L27" s="24"/>
    </row>
    <row r="28" spans="1:12" s="25" customFormat="1" ht="30" customHeight="1" x14ac:dyDescent="0.25">
      <c r="B28" s="138" t="s">
        <v>51</v>
      </c>
      <c r="C28" s="159">
        <f>'3.1 MAIN INST (M$)'!C22+'3.2 ASSOC INST1 (M$)'!C23+'3.2 ASSOC INT2 (M$)'!C23+'3.2. ASSOC INST3 (M$)'!C23+'3.2. ASSOC INST4 (M$)'!C23+'3.2. ASSOC INST5 (M$)'!C23+'3.2. ASSOC INST6 (M$)'!C23+'3.2. ASSOC INST7 (M$)'!C23</f>
        <v>0</v>
      </c>
      <c r="D28" s="159">
        <f>'3.1 MAIN INST (M$)'!D22+'3.2 ASSOC INST1 (M$)'!D23+'3.2 ASSOC INT2 (M$)'!D23+'3.2. ASSOC INST3 (M$)'!D23+'3.2. ASSOC INST4 (M$)'!D23+'3.2. ASSOC INST5 (M$)'!D23+'3.2. ASSOC INST6 (M$)'!D23+'3.2. ASSOC INST7 (M$)'!D23</f>
        <v>0</v>
      </c>
      <c r="E28" s="159">
        <f>'3.1 MAIN INST (M$)'!E22+'3.2 ASSOC INST1 (M$)'!E23+'3.2 ASSOC INT2 (M$)'!E23+'3.2. ASSOC INST3 (M$)'!E23+'3.2. ASSOC INST4 (M$)'!E23+'3.2. ASSOC INST5 (M$)'!E23+'3.2. ASSOC INST6 (M$)'!E23+'3.2. ASSOC INST7 (M$)'!E23</f>
        <v>0</v>
      </c>
      <c r="F28" s="159">
        <f>'3.1 MAIN INST (M$)'!F22+'3.2 ASSOC INST1 (M$)'!F23+'3.2 ASSOC INT2 (M$)'!F23+'3.2. ASSOC INST3 (M$)'!F23+'3.2. ASSOC INST4 (M$)'!F23+'3.2. ASSOC INST5 (M$)'!F23+'3.2. ASSOC INST6 (M$)'!F23+'3.2. ASSOC INST7 (M$)'!F23</f>
        <v>0</v>
      </c>
      <c r="G28" s="159">
        <f>'3.1 MAIN INST (M$)'!G22+'3.2 ASSOC INST1 (M$)'!G23+'3.2 ASSOC INT2 (M$)'!G23+'3.2. ASSOC INST3 (M$)'!G23+'3.2. ASSOC INST4 (M$)'!G23+'3.2. ASSOC INST5 (M$)'!G23+'3.2. ASSOC INST6 (M$)'!G23+'3.2. ASSOC INST7 (M$)'!G23</f>
        <v>0</v>
      </c>
      <c r="H28" s="159">
        <f>'3.1 MAIN INST (M$)'!H22+'3.2 ASSOC INST1 (M$)'!H23+'3.2 ASSOC INT2 (M$)'!H23+'3.2. ASSOC INST3 (M$)'!H23+'3.2. ASSOC INST4 (M$)'!H23+'3.2. ASSOC INST5 (M$)'!H23+'3.2. ASSOC INST6 (M$)'!H23+'3.2. ASSOC INST7 (M$)'!H23</f>
        <v>0</v>
      </c>
      <c r="I28" s="123">
        <f t="shared" si="2"/>
        <v>0</v>
      </c>
      <c r="J28" s="123">
        <f t="shared" si="2"/>
        <v>0</v>
      </c>
      <c r="K28" s="118">
        <f>+I28+J28</f>
        <v>0</v>
      </c>
      <c r="L28" s="24"/>
    </row>
    <row r="29" spans="1:12" s="29" customFormat="1" ht="30" customHeight="1" x14ac:dyDescent="0.25">
      <c r="B29" s="138" t="s">
        <v>52</v>
      </c>
      <c r="C29" s="160">
        <f>'3.1 MAIN INST (M$)'!C23+'3.2 ASSOC INST1 (M$)'!C24+'3.2 ASSOC INT2 (M$)'!C24+'3.2. ASSOC INST3 (M$)'!C24+'3.2. ASSOC INST4 (M$)'!C24+'3.2. ASSOC INST5 (M$)'!C24+'3.2. ASSOC INST6 (M$)'!C24+'3.2. ASSOC INST7 (M$)'!C24</f>
        <v>0</v>
      </c>
      <c r="D29" s="160">
        <f>'3.1 MAIN INST (M$)'!D23+'3.2 ASSOC INST1 (M$)'!D24+'3.2 ASSOC INT2 (M$)'!D24+'3.2. ASSOC INST3 (M$)'!D24+'3.2. ASSOC INST4 (M$)'!D24+'3.2. ASSOC INST5 (M$)'!D24+'3.2. ASSOC INST6 (M$)'!D24+'3.2. ASSOC INST7 (M$)'!D24</f>
        <v>0</v>
      </c>
      <c r="E29" s="160">
        <f>'3.1 MAIN INST (M$)'!E23+'3.2 ASSOC INST1 (M$)'!E24+'3.2 ASSOC INT2 (M$)'!E24+'3.2. ASSOC INST3 (M$)'!E24+'3.2. ASSOC INST4 (M$)'!E24+'3.2. ASSOC INST5 (M$)'!E24+'3.2. ASSOC INST6 (M$)'!E24+'3.2. ASSOC INST7 (M$)'!E24</f>
        <v>0</v>
      </c>
      <c r="F29" s="160">
        <f>'3.1 MAIN INST (M$)'!F23+'3.2 ASSOC INST1 (M$)'!F24+'3.2 ASSOC INT2 (M$)'!F24+'3.2. ASSOC INST3 (M$)'!F24+'3.2. ASSOC INST4 (M$)'!F24+'3.2. ASSOC INST5 (M$)'!F24+'3.2. ASSOC INST6 (M$)'!F24+'3.2. ASSOC INST7 (M$)'!F24</f>
        <v>0</v>
      </c>
      <c r="G29" s="160">
        <f>'3.1 MAIN INST (M$)'!G23+'3.2 ASSOC INST1 (M$)'!G24+'3.2 ASSOC INT2 (M$)'!G24+'3.2. ASSOC INST3 (M$)'!G24+'3.2. ASSOC INST4 (M$)'!G24+'3.2. ASSOC INST5 (M$)'!G24+'3.2. ASSOC INST6 (M$)'!G24+'3.2. ASSOC INST7 (M$)'!G24</f>
        <v>0</v>
      </c>
      <c r="H29" s="160">
        <f>'3.1 MAIN INST (M$)'!H23+'3.2 ASSOC INST1 (M$)'!H24+'3.2 ASSOC INT2 (M$)'!H24+'3.2. ASSOC INST3 (M$)'!H24+'3.2. ASSOC INST4 (M$)'!H24+'3.2. ASSOC INST5 (M$)'!H24+'3.2. ASSOC INST6 (M$)'!H24+'3.2. ASSOC INST7 (M$)'!H24</f>
        <v>0</v>
      </c>
      <c r="I29" s="123">
        <f t="shared" si="2"/>
        <v>0</v>
      </c>
      <c r="J29" s="123">
        <f t="shared" si="2"/>
        <v>0</v>
      </c>
      <c r="K29" s="118">
        <f>+I29+J29</f>
        <v>0</v>
      </c>
      <c r="L29" s="28"/>
    </row>
    <row r="30" spans="1:12" s="25" customFormat="1" ht="30" customHeight="1" x14ac:dyDescent="0.25">
      <c r="B30" s="23" t="s">
        <v>54</v>
      </c>
      <c r="C30" s="161">
        <f>'3.1 MAIN INST (M$)'!C24+'3.2 ASSOC INST1 (M$)'!C25+'3.2 ASSOC INT2 (M$)'!C25+'3.2. ASSOC INST3 (M$)'!C25+'3.2. ASSOC INST4 (M$)'!C25+'3.2. ASSOC INST5 (M$)'!C25+'3.2. ASSOC INST6 (M$)'!C25+'3.2. ASSOC INST7 (M$)'!C25</f>
        <v>0</v>
      </c>
      <c r="D30" s="161">
        <f>'3.1 MAIN INST (M$)'!D24+'3.2 ASSOC INST1 (M$)'!D25+'3.2 ASSOC INT2 (M$)'!D25+'3.2. ASSOC INST3 (M$)'!D25+'3.2. ASSOC INST4 (M$)'!D25+'3.2. ASSOC INST5 (M$)'!D25+'3.2. ASSOC INST6 (M$)'!D25+'3.2. ASSOC INST7 (M$)'!D25</f>
        <v>0</v>
      </c>
      <c r="E30" s="161">
        <f>'3.1 MAIN INST (M$)'!E24+'3.2 ASSOC INST1 (M$)'!E25+'3.2 ASSOC INT2 (M$)'!E25+'3.2. ASSOC INST3 (M$)'!E25+'3.2. ASSOC INST4 (M$)'!E25+'3.2. ASSOC INST5 (M$)'!E25+'3.2. ASSOC INST6 (M$)'!E25+'3.2. ASSOC INST7 (M$)'!E25</f>
        <v>0</v>
      </c>
      <c r="F30" s="161">
        <f>'3.1 MAIN INST (M$)'!F24+'3.2 ASSOC INST1 (M$)'!F25+'3.2 ASSOC INT2 (M$)'!F25+'3.2. ASSOC INST3 (M$)'!F25+'3.2. ASSOC INST4 (M$)'!F25+'3.2. ASSOC INST5 (M$)'!F25+'3.2. ASSOC INST6 (M$)'!F25+'3.2. ASSOC INST7 (M$)'!F25</f>
        <v>0</v>
      </c>
      <c r="G30" s="161">
        <f>'3.1 MAIN INST (M$)'!G24+'3.2 ASSOC INST1 (M$)'!G25+'3.2 ASSOC INT2 (M$)'!G25+'3.2. ASSOC INST3 (M$)'!G25+'3.2. ASSOC INST4 (M$)'!G25+'3.2. ASSOC INST5 (M$)'!G25+'3.2. ASSOC INST6 (M$)'!G25+'3.2. ASSOC INST7 (M$)'!G25</f>
        <v>0</v>
      </c>
      <c r="H30" s="161">
        <f>'3.1 MAIN INST (M$)'!H24+'3.2 ASSOC INST1 (M$)'!H25+'3.2 ASSOC INT2 (M$)'!H25+'3.2. ASSOC INST3 (M$)'!H25+'3.2. ASSOC INST4 (M$)'!H25+'3.2. ASSOC INST5 (M$)'!H25+'3.2. ASSOC INST6 (M$)'!H25+'3.2. ASSOC INST7 (M$)'!H25</f>
        <v>0</v>
      </c>
      <c r="I30" s="123">
        <f t="shared" si="2"/>
        <v>0</v>
      </c>
      <c r="J30" s="123">
        <f t="shared" si="2"/>
        <v>0</v>
      </c>
      <c r="K30" s="118">
        <f>+I30+J30</f>
        <v>0</v>
      </c>
      <c r="L30" s="24"/>
    </row>
    <row r="31" spans="1:12" s="25" customFormat="1" ht="30" customHeight="1" x14ac:dyDescent="0.25">
      <c r="B31" s="23" t="s">
        <v>67</v>
      </c>
      <c r="C31" s="161">
        <f>'3.1 MAIN INST (M$)'!C25+'3.2 ASSOC INST1 (M$)'!C26+'3.2 ASSOC INT2 (M$)'!C26+'3.2. ASSOC INST3 (M$)'!C26+'3.2. ASSOC INST4 (M$)'!C26+'3.2. ASSOC INST5 (M$)'!C26+'3.2. ASSOC INST6 (M$)'!C26+'3.2. ASSOC INST7 (M$)'!C26</f>
        <v>0</v>
      </c>
      <c r="D31" s="161">
        <f>'3.1 MAIN INST (M$)'!D25+'3.2 ASSOC INST1 (M$)'!D26+'3.2 ASSOC INT2 (M$)'!D26+'3.2. ASSOC INST3 (M$)'!D26+'3.2. ASSOC INST4 (M$)'!D26+'3.2. ASSOC INST5 (M$)'!D26+'3.2. ASSOC INST6 (M$)'!D26+'3.2. ASSOC INST7 (M$)'!D26</f>
        <v>0</v>
      </c>
      <c r="E31" s="161">
        <f>'3.1 MAIN INST (M$)'!E25+'3.2 ASSOC INST1 (M$)'!E26+'3.2 ASSOC INT2 (M$)'!E26+'3.2. ASSOC INST3 (M$)'!E26+'3.2. ASSOC INST4 (M$)'!E26+'3.2. ASSOC INST5 (M$)'!E26+'3.2. ASSOC INST6 (M$)'!E26+'3.2. ASSOC INST7 (M$)'!E26</f>
        <v>0</v>
      </c>
      <c r="F31" s="161">
        <f>'3.1 MAIN INST (M$)'!F25+'3.2 ASSOC INST1 (M$)'!F26+'3.2 ASSOC INT2 (M$)'!F26+'3.2. ASSOC INST3 (M$)'!F26+'3.2. ASSOC INST4 (M$)'!F26+'3.2. ASSOC INST5 (M$)'!F26+'3.2. ASSOC INST6 (M$)'!F26+'3.2. ASSOC INST7 (M$)'!F26</f>
        <v>0</v>
      </c>
      <c r="G31" s="161">
        <f>'3.1 MAIN INST (M$)'!G25+'3.2 ASSOC INST1 (M$)'!G26+'3.2 ASSOC INT2 (M$)'!G26+'3.2. ASSOC INST3 (M$)'!G26+'3.2. ASSOC INST4 (M$)'!G26+'3.2. ASSOC INST5 (M$)'!G26+'3.2. ASSOC INST6 (M$)'!G26+'3.2. ASSOC INST7 (M$)'!G26</f>
        <v>0</v>
      </c>
      <c r="H31" s="161">
        <f>'3.1 MAIN INST (M$)'!H25+'3.2 ASSOC INST1 (M$)'!H26+'3.2 ASSOC INT2 (M$)'!H26+'3.2. ASSOC INST3 (M$)'!H26+'3.2. ASSOC INST4 (M$)'!H26+'3.2. ASSOC INST5 (M$)'!H26+'3.2. ASSOC INST6 (M$)'!H26+'3.2. ASSOC INST7 (M$)'!H26</f>
        <v>0</v>
      </c>
      <c r="I31" s="123">
        <f t="shared" si="2"/>
        <v>0</v>
      </c>
      <c r="J31" s="123">
        <f>+D31+F31+H31</f>
        <v>0</v>
      </c>
      <c r="K31" s="118">
        <f>+I31+J31</f>
        <v>0</v>
      </c>
      <c r="L31" s="24"/>
    </row>
    <row r="32" spans="1:12" s="25" customFormat="1" ht="30" customHeight="1" x14ac:dyDescent="0.25">
      <c r="B32" s="32" t="s">
        <v>92</v>
      </c>
      <c r="C32" s="125">
        <f t="shared" ref="C32:H32" si="7">+C18+SUM(C28:C31)</f>
        <v>0</v>
      </c>
      <c r="D32" s="125">
        <f t="shared" si="7"/>
        <v>0</v>
      </c>
      <c r="E32" s="125">
        <f t="shared" si="7"/>
        <v>0</v>
      </c>
      <c r="F32" s="125">
        <f t="shared" si="7"/>
        <v>0</v>
      </c>
      <c r="G32" s="125">
        <f t="shared" si="7"/>
        <v>0</v>
      </c>
      <c r="H32" s="125">
        <f t="shared" si="7"/>
        <v>0</v>
      </c>
      <c r="I32" s="125">
        <f>+C32+E32+G32</f>
        <v>0</v>
      </c>
      <c r="J32" s="125">
        <f>+D32+F32+H32</f>
        <v>0</v>
      </c>
      <c r="K32" s="125">
        <f>+I32+J32</f>
        <v>0</v>
      </c>
      <c r="L32" s="24"/>
    </row>
  </sheetData>
  <sheetProtection algorithmName="SHA-512" hashValue="PsuvS8b4BZzXFS6XPBxxnxG4Q5p+ey21HQd7dUd6dD+do0s8/5YPDgekLdgF/wxtbWJ0jwGNDDqErRohbHBRIQ==" saltValue="EqSQqkAQXCWPMcG7yqm8DQ==" spinCount="100000" sheet="1"/>
  <mergeCells count="8">
    <mergeCell ref="B1:K1"/>
    <mergeCell ref="B6:B12"/>
    <mergeCell ref="B16:B17"/>
    <mergeCell ref="C16:D16"/>
    <mergeCell ref="E16:F16"/>
    <mergeCell ref="G16:H16"/>
    <mergeCell ref="I16:J16"/>
    <mergeCell ref="K16:K17"/>
  </mergeCells>
  <pageMargins left="0.25" right="0.25" top="0.75" bottom="0.75" header="0.3" footer="0.3"/>
  <pageSetup scale="68"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6"/>
  <sheetViews>
    <sheetView view="pageBreakPreview" zoomScaleNormal="100" zoomScaleSheetLayoutView="100" workbookViewId="0">
      <selection activeCell="C13" sqref="C13:H20"/>
    </sheetView>
  </sheetViews>
  <sheetFormatPr baseColWidth="10" defaultColWidth="11.42578125" defaultRowHeight="11.25" x14ac:dyDescent="0.15"/>
  <cols>
    <col min="1" max="1" width="1.28515625" style="17" customWidth="1"/>
    <col min="2" max="2" width="39" style="17" customWidth="1"/>
    <col min="3" max="3" width="13.140625" style="17" customWidth="1"/>
    <col min="4" max="8" width="13.140625" style="34" customWidth="1"/>
    <col min="9" max="10" width="13.140625" style="35" customWidth="1"/>
    <col min="11" max="11" width="16.7109375" style="35" customWidth="1"/>
    <col min="12" max="12" width="2" style="3" customWidth="1"/>
    <col min="13" max="16384" width="11.42578125" style="17"/>
  </cols>
  <sheetData>
    <row r="1" spans="1:12" s="2" customFormat="1" ht="26.25" customHeight="1" x14ac:dyDescent="0.15">
      <c r="A1" s="1"/>
      <c r="B1" s="56" t="s">
        <v>71</v>
      </c>
      <c r="C1" s="56"/>
      <c r="D1" s="56"/>
      <c r="E1" s="56"/>
      <c r="F1" s="56"/>
      <c r="G1" s="56"/>
      <c r="H1" s="56"/>
      <c r="I1" s="56"/>
      <c r="J1" s="56"/>
      <c r="K1" s="56"/>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72">
        <f>+'2. ANID BUDGET (M$)'!C3</f>
        <v>0</v>
      </c>
      <c r="D3" s="373"/>
      <c r="E3" s="373"/>
      <c r="F3" s="373"/>
      <c r="G3" s="373"/>
      <c r="H3" s="373"/>
      <c r="I3" s="373"/>
      <c r="J3" s="373"/>
      <c r="K3" s="374"/>
      <c r="L3" s="13"/>
    </row>
    <row r="4" spans="1:12" s="14" customFormat="1" ht="20.100000000000001" customHeight="1" x14ac:dyDescent="0.25">
      <c r="A4" s="9"/>
      <c r="B4" s="10" t="s">
        <v>0</v>
      </c>
      <c r="C4" s="372">
        <f>+'2. ANID BUDGET (M$)'!C4</f>
        <v>0</v>
      </c>
      <c r="D4" s="373"/>
      <c r="E4" s="373"/>
      <c r="F4" s="373"/>
      <c r="G4" s="373"/>
      <c r="H4" s="373"/>
      <c r="I4" s="373"/>
      <c r="J4" s="373"/>
      <c r="K4" s="374"/>
      <c r="L4" s="13"/>
    </row>
    <row r="5" spans="1:12" s="14" customFormat="1" ht="20.100000000000001" customHeight="1" x14ac:dyDescent="0.25">
      <c r="A5" s="9"/>
      <c r="B5" s="117" t="s">
        <v>38</v>
      </c>
      <c r="C5" s="375">
        <f>+'2. ANID BUDGET (M$)'!C5</f>
        <v>0</v>
      </c>
      <c r="D5" s="376"/>
      <c r="E5" s="376"/>
      <c r="F5" s="376"/>
      <c r="G5" s="376"/>
      <c r="H5" s="376"/>
      <c r="I5" s="376"/>
      <c r="J5" s="376"/>
      <c r="K5" s="377"/>
      <c r="L5" s="13"/>
    </row>
    <row r="6" spans="1:12" ht="5.65" customHeight="1" x14ac:dyDescent="0.15">
      <c r="A6" s="3"/>
      <c r="B6" s="15"/>
      <c r="C6" s="15"/>
      <c r="D6" s="16"/>
      <c r="E6" s="16"/>
      <c r="F6" s="16"/>
      <c r="G6" s="16"/>
      <c r="H6" s="16"/>
      <c r="I6" s="1"/>
      <c r="J6" s="1"/>
      <c r="K6" s="1"/>
    </row>
    <row r="7" spans="1:12" ht="7.7" customHeight="1" x14ac:dyDescent="0.15">
      <c r="A7" s="3"/>
      <c r="B7" s="15"/>
      <c r="C7" s="15"/>
      <c r="D7" s="16"/>
      <c r="E7" s="16"/>
      <c r="F7" s="16"/>
      <c r="G7" s="16"/>
      <c r="H7" s="16"/>
      <c r="I7" s="1"/>
      <c r="J7" s="1"/>
      <c r="K7" s="1"/>
    </row>
    <row r="8" spans="1:12" ht="17.25" customHeight="1" x14ac:dyDescent="0.15">
      <c r="A8" s="3"/>
      <c r="B8" s="46" t="s">
        <v>73</v>
      </c>
      <c r="C8" s="382" t="s">
        <v>90</v>
      </c>
      <c r="D8" s="383"/>
      <c r="E8" s="383"/>
      <c r="F8" s="383"/>
      <c r="G8" s="383"/>
      <c r="H8" s="383"/>
      <c r="I8" s="383"/>
      <c r="J8" s="383"/>
      <c r="K8" s="384"/>
    </row>
    <row r="9" spans="1:12" s="18" customFormat="1" ht="20.25" customHeight="1" x14ac:dyDescent="0.25">
      <c r="A9" s="9"/>
      <c r="B9" s="366" t="s">
        <v>40</v>
      </c>
      <c r="C9" s="379" t="s">
        <v>3</v>
      </c>
      <c r="D9" s="380"/>
      <c r="E9" s="380"/>
      <c r="F9" s="380"/>
      <c r="G9" s="380"/>
      <c r="H9" s="380"/>
      <c r="I9" s="380"/>
      <c r="J9" s="380"/>
      <c r="K9" s="381"/>
      <c r="L9" s="9"/>
    </row>
    <row r="10" spans="1:12" s="18" customFormat="1" ht="27" customHeight="1" x14ac:dyDescent="0.25">
      <c r="A10" s="9"/>
      <c r="B10" s="378"/>
      <c r="C10" s="368" t="s">
        <v>7</v>
      </c>
      <c r="D10" s="369"/>
      <c r="E10" s="368" t="s">
        <v>8</v>
      </c>
      <c r="F10" s="369"/>
      <c r="G10" s="368" t="s">
        <v>9</v>
      </c>
      <c r="H10" s="369"/>
      <c r="I10" s="368" t="s">
        <v>1</v>
      </c>
      <c r="J10" s="369"/>
      <c r="K10" s="370" t="s">
        <v>1</v>
      </c>
      <c r="L10" s="9"/>
    </row>
    <row r="11" spans="1:12" s="18" customFormat="1" ht="22.5" x14ac:dyDescent="0.25">
      <c r="A11" s="9"/>
      <c r="B11" s="367"/>
      <c r="C11" s="21" t="s">
        <v>4</v>
      </c>
      <c r="D11" s="22" t="s">
        <v>5</v>
      </c>
      <c r="E11" s="21" t="s">
        <v>4</v>
      </c>
      <c r="F11" s="22" t="s">
        <v>5</v>
      </c>
      <c r="G11" s="21" t="s">
        <v>4</v>
      </c>
      <c r="H11" s="22" t="s">
        <v>5</v>
      </c>
      <c r="I11" s="21" t="s">
        <v>4</v>
      </c>
      <c r="J11" s="22" t="s">
        <v>5</v>
      </c>
      <c r="K11" s="371"/>
      <c r="L11" s="9"/>
    </row>
    <row r="12" spans="1:12" s="25" customFormat="1" ht="30" customHeight="1" x14ac:dyDescent="0.25">
      <c r="B12" s="23" t="s">
        <v>12</v>
      </c>
      <c r="C12" s="118">
        <f>SUM(C13:C20)</f>
        <v>0</v>
      </c>
      <c r="D12" s="118">
        <f t="shared" ref="D12:K12" si="0">SUM(D13:D20)</f>
        <v>0</v>
      </c>
      <c r="E12" s="118">
        <f t="shared" si="0"/>
        <v>0</v>
      </c>
      <c r="F12" s="118">
        <f t="shared" si="0"/>
        <v>0</v>
      </c>
      <c r="G12" s="118">
        <f t="shared" si="0"/>
        <v>0</v>
      </c>
      <c r="H12" s="118">
        <f t="shared" si="0"/>
        <v>0</v>
      </c>
      <c r="I12" s="118">
        <f t="shared" si="0"/>
        <v>0</v>
      </c>
      <c r="J12" s="118">
        <f t="shared" si="0"/>
        <v>0</v>
      </c>
      <c r="K12" s="118">
        <f t="shared" si="0"/>
        <v>0</v>
      </c>
      <c r="L12" s="24"/>
    </row>
    <row r="13" spans="1:12" s="25" customFormat="1" ht="30" customHeight="1" x14ac:dyDescent="0.25">
      <c r="B13" s="30" t="s">
        <v>13</v>
      </c>
      <c r="C13" s="26"/>
      <c r="D13" s="26"/>
      <c r="E13" s="26"/>
      <c r="F13" s="26"/>
      <c r="G13" s="26"/>
      <c r="H13" s="26"/>
      <c r="I13" s="119">
        <f>+C13+E13+G13</f>
        <v>0</v>
      </c>
      <c r="J13" s="119">
        <f>+D13+F13+H13</f>
        <v>0</v>
      </c>
      <c r="K13" s="119">
        <f t="shared" ref="K13:K21" si="1">+I13+J13</f>
        <v>0</v>
      </c>
      <c r="L13" s="24"/>
    </row>
    <row r="14" spans="1:12" s="25" customFormat="1" ht="30" customHeight="1" x14ac:dyDescent="0.25">
      <c r="B14" s="30" t="str">
        <f>+'2.1 PERSONNEL (M$)'!B22</f>
        <v xml:space="preserve">Postdocs </v>
      </c>
      <c r="C14" s="26"/>
      <c r="D14" s="26"/>
      <c r="E14" s="26"/>
      <c r="F14" s="26"/>
      <c r="G14" s="26"/>
      <c r="H14" s="26"/>
      <c r="I14" s="119">
        <f t="shared" ref="I14:J25" si="2">+C14+E14+G14</f>
        <v>0</v>
      </c>
      <c r="J14" s="119">
        <f t="shared" si="2"/>
        <v>0</v>
      </c>
      <c r="K14" s="120">
        <f t="shared" si="1"/>
        <v>0</v>
      </c>
      <c r="L14" s="24"/>
    </row>
    <row r="15" spans="1:12" s="25" customFormat="1" ht="30" customHeight="1" x14ac:dyDescent="0.25">
      <c r="B15" s="30" t="str">
        <f>+'2.1 PERSONNEL (M$)'!B23</f>
        <v>PhD Thesis Students</v>
      </c>
      <c r="C15" s="26"/>
      <c r="D15" s="26"/>
      <c r="E15" s="26"/>
      <c r="F15" s="26"/>
      <c r="G15" s="26"/>
      <c r="H15" s="26"/>
      <c r="I15" s="119">
        <f t="shared" si="2"/>
        <v>0</v>
      </c>
      <c r="J15" s="119">
        <f t="shared" si="2"/>
        <v>0</v>
      </c>
      <c r="K15" s="120">
        <f t="shared" si="1"/>
        <v>0</v>
      </c>
      <c r="L15" s="24"/>
    </row>
    <row r="16" spans="1:12" s="25" customFormat="1" ht="30" customHeight="1" x14ac:dyDescent="0.25">
      <c r="B16" s="30" t="str">
        <f>+'2.1 PERSONNEL (M$)'!B24</f>
        <v>Master Thesis Students</v>
      </c>
      <c r="C16" s="26"/>
      <c r="D16" s="26"/>
      <c r="E16" s="26"/>
      <c r="F16" s="26"/>
      <c r="G16" s="26"/>
      <c r="H16" s="26"/>
      <c r="I16" s="119">
        <f t="shared" ref="I16" si="3">+C16+E16+G16</f>
        <v>0</v>
      </c>
      <c r="J16" s="119">
        <f t="shared" ref="J16" si="4">+D16+F16+H16</f>
        <v>0</v>
      </c>
      <c r="K16" s="120">
        <f t="shared" ref="K16" si="5">+I16+J16</f>
        <v>0</v>
      </c>
      <c r="L16" s="24"/>
    </row>
    <row r="17" spans="2:12" s="25" customFormat="1" ht="30" customHeight="1" x14ac:dyDescent="0.25">
      <c r="B17" s="30" t="str">
        <f>+'2.1 PERSONNEL (M$)'!B25</f>
        <v>Undergraduated Thesis Students</v>
      </c>
      <c r="C17" s="26"/>
      <c r="D17" s="26"/>
      <c r="E17" s="26"/>
      <c r="F17" s="26"/>
      <c r="G17" s="26"/>
      <c r="H17" s="26"/>
      <c r="I17" s="119">
        <f t="shared" si="2"/>
        <v>0</v>
      </c>
      <c r="J17" s="119">
        <f t="shared" si="2"/>
        <v>0</v>
      </c>
      <c r="K17" s="120">
        <f t="shared" si="1"/>
        <v>0</v>
      </c>
      <c r="L17" s="24"/>
    </row>
    <row r="18" spans="2:12" s="25" customFormat="1" ht="30" customHeight="1" x14ac:dyDescent="0.25">
      <c r="B18" s="30" t="str">
        <f>+'2.1 PERSONNEL (M$)'!B26</f>
        <v>Professionals and Technicians</v>
      </c>
      <c r="C18" s="26"/>
      <c r="D18" s="26"/>
      <c r="E18" s="26"/>
      <c r="F18" s="26"/>
      <c r="G18" s="26"/>
      <c r="H18" s="26"/>
      <c r="I18" s="119">
        <f t="shared" si="2"/>
        <v>0</v>
      </c>
      <c r="J18" s="119">
        <f t="shared" si="2"/>
        <v>0</v>
      </c>
      <c r="K18" s="120">
        <f t="shared" si="1"/>
        <v>0</v>
      </c>
      <c r="L18" s="24"/>
    </row>
    <row r="19" spans="2:12" s="25" customFormat="1" ht="30" customHeight="1" x14ac:dyDescent="0.25">
      <c r="B19" s="30" t="str">
        <f>+'2.1 PERSONNEL (M$)'!B27</f>
        <v>Project Administrative Staff</v>
      </c>
      <c r="C19" s="26"/>
      <c r="D19" s="26"/>
      <c r="E19" s="26"/>
      <c r="F19" s="26"/>
      <c r="G19" s="26"/>
      <c r="H19" s="26"/>
      <c r="I19" s="119">
        <f t="shared" si="2"/>
        <v>0</v>
      </c>
      <c r="J19" s="119">
        <f t="shared" si="2"/>
        <v>0</v>
      </c>
      <c r="K19" s="120">
        <f t="shared" si="1"/>
        <v>0</v>
      </c>
      <c r="L19" s="24"/>
    </row>
    <row r="20" spans="2:12" s="25" customFormat="1" ht="30" customHeight="1" x14ac:dyDescent="0.25">
      <c r="B20" s="30" t="str">
        <f>+'2.1 PERSONNEL (M$)'!B28</f>
        <v>Research Assistants</v>
      </c>
      <c r="C20" s="26"/>
      <c r="D20" s="26"/>
      <c r="E20" s="26"/>
      <c r="F20" s="26"/>
      <c r="G20" s="26"/>
      <c r="H20" s="26"/>
      <c r="I20" s="121">
        <f t="shared" si="2"/>
        <v>0</v>
      </c>
      <c r="J20" s="121">
        <f t="shared" si="2"/>
        <v>0</v>
      </c>
      <c r="K20" s="143">
        <f t="shared" si="1"/>
        <v>0</v>
      </c>
      <c r="L20" s="24"/>
    </row>
    <row r="21" spans="2:12" s="25" customFormat="1" ht="30" customHeight="1" x14ac:dyDescent="0.25">
      <c r="B21" s="23" t="s">
        <v>52</v>
      </c>
      <c r="C21" s="118">
        <f>+C22+C23</f>
        <v>0</v>
      </c>
      <c r="D21" s="118">
        <f t="shared" ref="D21:H21" si="6">+D22+D23</f>
        <v>0</v>
      </c>
      <c r="E21" s="118">
        <f t="shared" si="6"/>
        <v>0</v>
      </c>
      <c r="F21" s="118">
        <f t="shared" si="6"/>
        <v>0</v>
      </c>
      <c r="G21" s="118">
        <f t="shared" si="6"/>
        <v>0</v>
      </c>
      <c r="H21" s="118">
        <f t="shared" si="6"/>
        <v>0</v>
      </c>
      <c r="I21" s="123">
        <f t="shared" si="2"/>
        <v>0</v>
      </c>
      <c r="J21" s="123">
        <f t="shared" si="2"/>
        <v>0</v>
      </c>
      <c r="K21" s="123">
        <f t="shared" si="1"/>
        <v>0</v>
      </c>
      <c r="L21" s="24"/>
    </row>
    <row r="22" spans="2:12" s="25" customFormat="1" ht="30" customHeight="1" x14ac:dyDescent="0.25">
      <c r="B22" s="138" t="s">
        <v>51</v>
      </c>
      <c r="C22" s="26"/>
      <c r="D22" s="26"/>
      <c r="E22" s="26"/>
      <c r="F22" s="26"/>
      <c r="G22" s="26"/>
      <c r="H22" s="26"/>
      <c r="I22" s="123">
        <f t="shared" si="2"/>
        <v>0</v>
      </c>
      <c r="J22" s="123">
        <f t="shared" si="2"/>
        <v>0</v>
      </c>
      <c r="K22" s="118">
        <f>+I22+J22</f>
        <v>0</v>
      </c>
      <c r="L22" s="24"/>
    </row>
    <row r="23" spans="2:12" s="29" customFormat="1" ht="30" customHeight="1" x14ac:dyDescent="0.25">
      <c r="B23" s="138" t="s">
        <v>52</v>
      </c>
      <c r="C23" s="26"/>
      <c r="D23" s="26"/>
      <c r="E23" s="26"/>
      <c r="F23" s="26"/>
      <c r="G23" s="26"/>
      <c r="H23" s="26"/>
      <c r="I23" s="123">
        <f t="shared" si="2"/>
        <v>0</v>
      </c>
      <c r="J23" s="123">
        <f t="shared" si="2"/>
        <v>0</v>
      </c>
      <c r="K23" s="118">
        <f>+I23+J23</f>
        <v>0</v>
      </c>
      <c r="L23" s="28"/>
    </row>
    <row r="24" spans="2:12" s="25" customFormat="1" ht="30" customHeight="1" x14ac:dyDescent="0.25">
      <c r="B24" s="23" t="s">
        <v>54</v>
      </c>
      <c r="C24" s="147"/>
      <c r="D24" s="147"/>
      <c r="E24" s="147"/>
      <c r="F24" s="147"/>
      <c r="G24" s="147"/>
      <c r="H24" s="147"/>
      <c r="I24" s="123">
        <f t="shared" si="2"/>
        <v>0</v>
      </c>
      <c r="J24" s="123">
        <f t="shared" si="2"/>
        <v>0</v>
      </c>
      <c r="K24" s="118">
        <f>+I24+J24</f>
        <v>0</v>
      </c>
      <c r="L24" s="24"/>
    </row>
    <row r="25" spans="2:12" s="25" customFormat="1" ht="30" customHeight="1" x14ac:dyDescent="0.25">
      <c r="B25" s="23" t="s">
        <v>67</v>
      </c>
      <c r="C25" s="147"/>
      <c r="D25" s="147"/>
      <c r="E25" s="147"/>
      <c r="F25" s="147"/>
      <c r="G25" s="147"/>
      <c r="H25" s="147"/>
      <c r="I25" s="123">
        <f t="shared" si="2"/>
        <v>0</v>
      </c>
      <c r="J25" s="123">
        <f t="shared" si="2"/>
        <v>0</v>
      </c>
      <c r="K25" s="118">
        <f>+I25+J25</f>
        <v>0</v>
      </c>
      <c r="L25" s="24"/>
    </row>
    <row r="26" spans="2:12" s="25" customFormat="1" ht="30" customHeight="1" x14ac:dyDescent="0.25">
      <c r="B26" s="32" t="s">
        <v>92</v>
      </c>
      <c r="C26" s="125">
        <f t="shared" ref="C26:H26" si="7">+C12+SUM(C22:C25)</f>
        <v>0</v>
      </c>
      <c r="D26" s="125">
        <f t="shared" si="7"/>
        <v>0</v>
      </c>
      <c r="E26" s="125">
        <f t="shared" si="7"/>
        <v>0</v>
      </c>
      <c r="F26" s="125">
        <f t="shared" si="7"/>
        <v>0</v>
      </c>
      <c r="G26" s="125">
        <f t="shared" si="7"/>
        <v>0</v>
      </c>
      <c r="H26" s="125">
        <f t="shared" si="7"/>
        <v>0</v>
      </c>
      <c r="I26" s="125">
        <f>+C26+E26+G26</f>
        <v>0</v>
      </c>
      <c r="J26" s="125">
        <f>+D26+F26+H26</f>
        <v>0</v>
      </c>
      <c r="K26" s="125">
        <f>+I26+J26</f>
        <v>0</v>
      </c>
      <c r="L26" s="24"/>
    </row>
  </sheetData>
  <mergeCells count="11">
    <mergeCell ref="K10:K11"/>
    <mergeCell ref="C3:K3"/>
    <mergeCell ref="C4:K4"/>
    <mergeCell ref="C5:K5"/>
    <mergeCell ref="B9:B11"/>
    <mergeCell ref="C9:K9"/>
    <mergeCell ref="C10:D10"/>
    <mergeCell ref="E10:F10"/>
    <mergeCell ref="G10:H10"/>
    <mergeCell ref="I10:J10"/>
    <mergeCell ref="C8:K8"/>
  </mergeCells>
  <pageMargins left="0.25" right="0.25" top="0.75" bottom="0.75" header="0.3" footer="0.3"/>
  <pageSetup scale="77"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16</vt:i4>
      </vt:variant>
    </vt:vector>
  </HeadingPairs>
  <TitlesOfParts>
    <vt:vector size="48" baseType="lpstr">
      <vt:lpstr>1. PPTO TOTAL (M$)</vt:lpstr>
      <vt:lpstr>2. ANID BUDGET (M$)</vt:lpstr>
      <vt:lpstr>2.1 PERSONNEL (M$)</vt:lpstr>
      <vt:lpstr>2.2. TICKETS &amp; PER DIEM (M$)</vt:lpstr>
      <vt:lpstr>2.3. OPERATIONAL COST(M$)</vt:lpstr>
      <vt:lpstr>2.4 EQUIPMENT (M$)</vt:lpstr>
      <vt:lpstr>2.4 INFRAESTRUC. &amp; FURNI (M$)</vt:lpstr>
      <vt:lpstr>3. TOTAL FINANCIAL CONTRIB (M$)</vt:lpstr>
      <vt:lpstr>3.1 MAIN INST (M$)</vt:lpstr>
      <vt:lpstr>3.2 ASSOC INST1 (M$)</vt:lpstr>
      <vt:lpstr>3.2 ASSOC INT2 (M$)</vt:lpstr>
      <vt:lpstr>3.2. ASSOC INST3 (M$)</vt:lpstr>
      <vt:lpstr>3.2. ASSOC INST4 (M$)</vt:lpstr>
      <vt:lpstr>3.2. ASSOC INST5 (M$)</vt:lpstr>
      <vt:lpstr>3.2. ASSOC INST6 (M$)</vt:lpstr>
      <vt:lpstr>3.2. ASSOC INST7 (M$)</vt:lpstr>
      <vt:lpstr>1. TOTAL BUDGET USD</vt:lpstr>
      <vt:lpstr>2. ANID BUDGET (USD)</vt:lpstr>
      <vt:lpstr>2.1 PERSONNEL (USD)</vt:lpstr>
      <vt:lpstr>2.2. TICKETS &amp; PER DIEM (USD)</vt:lpstr>
      <vt:lpstr>2.3. OPERATIONAL COST(USD)</vt:lpstr>
      <vt:lpstr>2.4. EQUIPMENT(USD)</vt:lpstr>
      <vt:lpstr>2.5. INFRAESTRUC &amp; FURNIT (USD)</vt:lpstr>
      <vt:lpstr>3. TOTAL FINANC CONTRIB (USD) </vt:lpstr>
      <vt:lpstr>3.1 MAIN INST</vt:lpstr>
      <vt:lpstr>3.2 ASSOC INST1 (USD) </vt:lpstr>
      <vt:lpstr>3.2 ASSOC INT2 (USD)</vt:lpstr>
      <vt:lpstr>3.2. ASSOC INST3 (USD)</vt:lpstr>
      <vt:lpstr>3.2. ASSOC INST4 (USD)</vt:lpstr>
      <vt:lpstr>3.2. ASSOC INST5 (USD)</vt:lpstr>
      <vt:lpstr>3.2. ASSOC INST6 (USD)</vt:lpstr>
      <vt:lpstr>3.2. ASSOC INST7 (USD)</vt:lpstr>
      <vt:lpstr>'1. PPTO TOTAL (M$)'!Área_de_impresión</vt:lpstr>
      <vt:lpstr>'1. TOTAL BUDGET USD'!Área_de_impresión</vt:lpstr>
      <vt:lpstr>'2. ANID BUDGET (M$)'!Área_de_impresión</vt:lpstr>
      <vt:lpstr>'2. ANID BUDGET (USD)'!Área_de_impresión</vt:lpstr>
      <vt:lpstr>'2.1 PERSONNEL (M$)'!Área_de_impresión</vt:lpstr>
      <vt:lpstr>'2.1 PERSONNEL (USD)'!Área_de_impresión</vt:lpstr>
      <vt:lpstr>'2.2. TICKETS &amp; PER DIEM (M$)'!Área_de_impresión</vt:lpstr>
      <vt:lpstr>'2.2. TICKETS &amp; PER DIEM (USD)'!Área_de_impresión</vt:lpstr>
      <vt:lpstr>'2.4 EQUIPMENT (M$)'!Área_de_impresión</vt:lpstr>
      <vt:lpstr>'2.4 INFRAESTRUC. &amp; FURNI (M$)'!Área_de_impresión</vt:lpstr>
      <vt:lpstr>'2.4. EQUIPMENT(USD)'!Área_de_impresión</vt:lpstr>
      <vt:lpstr>'2.5. INFRAESTRUC &amp; FURNIT (USD)'!Área_de_impresión</vt:lpstr>
      <vt:lpstr>'3. TOTAL FINANC CONTRIB (USD) '!Área_de_impresión</vt:lpstr>
      <vt:lpstr>'3. TOTAL FINANCIAL CONTRIB (M$)'!Área_de_impresión</vt:lpstr>
      <vt:lpstr>'3.1 MAIN INST'!Área_de_impresión</vt:lpstr>
      <vt:lpstr>'3.1 MAIN INST (M$)'!Área_de_impresión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Eugenia Camelio</dc:creator>
  <cp:lastModifiedBy>Paula Rojas Espinoza</cp:lastModifiedBy>
  <dcterms:created xsi:type="dcterms:W3CDTF">2021-03-06T13:38:58Z</dcterms:created>
  <dcterms:modified xsi:type="dcterms:W3CDTF">2023-03-14T23:18:32Z</dcterms:modified>
</cp:coreProperties>
</file>