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6"/>
  <workbookPr/>
  <mc:AlternateContent xmlns:mc="http://schemas.openxmlformats.org/markup-compatibility/2006">
    <mc:Choice Requires="x15">
      <x15ac:absPath xmlns:x15ac="http://schemas.microsoft.com/office/spreadsheetml/2010/11/ac" url="/Users/vri/Downloads/"/>
    </mc:Choice>
  </mc:AlternateContent>
  <xr:revisionPtr revIDLastSave="0" documentId="13_ncr:1_{979197AD-1932-EA47-A37F-1D0209294C2C}" xr6:coauthVersionLast="47" xr6:coauthVersionMax="47" xr10:uidLastSave="{00000000-0000-0000-0000-000000000000}"/>
  <bookViews>
    <workbookView xWindow="0" yWindow="700" windowWidth="34560" windowHeight="19860" xr2:uid="{00000000-000D-0000-FFFF-FFFF00000000}"/>
  </bookViews>
  <sheets>
    <sheet name="Presupuesto" sheetId="1" r:id="rId1"/>
    <sheet name="Detalle" sheetId="4" state="hidden" r:id="rId2"/>
  </sheets>
  <definedNames>
    <definedName name="_xlnm._FilterDatabase" localSheetId="0" hidden="1">Presupuesto!$B$9:$G$10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22" i="1"/>
  <c r="F15" i="1"/>
  <c r="E15" i="1"/>
  <c r="E16" i="1"/>
  <c r="D16" i="1"/>
  <c r="G17" i="1"/>
  <c r="D17" i="1"/>
  <c r="D15" i="1"/>
  <c r="K9" i="4"/>
  <c r="K10" i="4"/>
  <c r="K6" i="4"/>
  <c r="I10" i="4"/>
  <c r="I6" i="4"/>
  <c r="F7" i="4"/>
  <c r="K7" i="4" s="1"/>
  <c r="F8" i="4"/>
  <c r="K8" i="4" s="1"/>
  <c r="F9" i="4"/>
  <c r="I9" i="4" s="1"/>
  <c r="F10" i="4"/>
  <c r="F6" i="4"/>
  <c r="G47" i="1" l="1"/>
  <c r="G16" i="1"/>
  <c r="G15" i="1"/>
  <c r="I8" i="4"/>
  <c r="I7" i="4"/>
  <c r="G18" i="1" l="1"/>
  <c r="G50" i="1" s="1"/>
</calcChain>
</file>

<file path=xl/sharedStrings.xml><?xml version="1.0" encoding="utf-8"?>
<sst xmlns="http://schemas.openxmlformats.org/spreadsheetml/2006/main" count="59" uniqueCount="49">
  <si>
    <t xml:space="preserve">Formulario Presupuesto </t>
  </si>
  <si>
    <t>Nombre académico/a encargado/a:</t>
  </si>
  <si>
    <t>Estación</t>
  </si>
  <si>
    <t>Tipo de residencia</t>
  </si>
  <si>
    <t>Item</t>
  </si>
  <si>
    <t>Valor unitario</t>
  </si>
  <si>
    <t>Unidades</t>
  </si>
  <si>
    <t>Comentario</t>
  </si>
  <si>
    <t>Monto Solicitado</t>
  </si>
  <si>
    <t>Pasajes aéreos ida y vuelta</t>
  </si>
  <si>
    <t xml:space="preserve">Monto máximo </t>
  </si>
  <si>
    <t>Mínimo de noches</t>
  </si>
  <si>
    <t>Máximo de noches</t>
  </si>
  <si>
    <t>UTM</t>
  </si>
  <si>
    <t xml:space="preserve">$ </t>
  </si>
  <si>
    <t>N°</t>
  </si>
  <si>
    <t>$</t>
  </si>
  <si>
    <t>Estación Atacama</t>
  </si>
  <si>
    <t>Estación Loa</t>
  </si>
  <si>
    <t>ECIM</t>
  </si>
  <si>
    <t>CEDEL</t>
  </si>
  <si>
    <t>Estación Patagonia</t>
  </si>
  <si>
    <t>Valor UTM (nov)</t>
  </si>
  <si>
    <t xml:space="preserve">* La mantención hace referencia al valor por noche y es para cubrir costos de alojamiento, bencina, apertura de la estación, alimentación y otras movilizaciones. </t>
  </si>
  <si>
    <t>Subtotal gastos base</t>
  </si>
  <si>
    <t>* El uso de camioneta 4x4 en las estaciones Atacama, Loa y Patagonia es requisito y se estima un valor de arriendo de $80.000 por día. Hacia ECIM se puede optar por uso de auto personal o arriendo y en CEDEL depende de las actividades si se requiere o no arriendo de auto y de qué tipo. Estos gastos se deben incluir en ¨Gastos de operación¨.</t>
  </si>
  <si>
    <t>Tabla 1. Montos estimados de los items base por estación gestionados por la DINV</t>
  </si>
  <si>
    <t>No</t>
  </si>
  <si>
    <t>Seleccionar</t>
  </si>
  <si>
    <t>N° Días</t>
  </si>
  <si>
    <t>Seleccionar estación</t>
  </si>
  <si>
    <t>N°Personas</t>
  </si>
  <si>
    <t>Mes estimado</t>
  </si>
  <si>
    <t>Incluido</t>
  </si>
  <si>
    <t>Justificación breve</t>
  </si>
  <si>
    <t>Subtotal gastos operacionales</t>
  </si>
  <si>
    <t xml:space="preserve">Monto Total Solicitado </t>
  </si>
  <si>
    <t>Mantención por persona</t>
  </si>
  <si>
    <r>
      <t>1.</t>
    </r>
    <r>
      <rPr>
        <b/>
        <sz val="14"/>
        <color rgb="FF000000"/>
        <rFont val="Times New Roman"/>
        <family val="1"/>
      </rPr>
      <t xml:space="preserve"> </t>
    </r>
    <r>
      <rPr>
        <b/>
        <sz val="14"/>
        <color rgb="FF000000"/>
        <rFont val="Calibri"/>
        <family val="2"/>
      </rPr>
      <t>Gastos base por estación (cálculo automático)</t>
    </r>
  </si>
  <si>
    <t>Concurso residencias para la creación y descubrimiento RCER 2026</t>
  </si>
  <si>
    <t>Origen</t>
  </si>
  <si>
    <t>Santiago</t>
  </si>
  <si>
    <t>Pasajes aéreos desde STGO</t>
  </si>
  <si>
    <t>*Requiere adjuntar certificado de nacimiento.</t>
  </si>
  <si>
    <t>Mantención según reglamento UC                 (N° de noches)</t>
  </si>
  <si>
    <t>Asignación adicional para mujeres con hijos menores de 12 años*</t>
  </si>
  <si>
    <t>OBS1. Pasajes y mantención están incluidos y gestionados a través de la dirección de investigación una vez confirmadas las fechas.</t>
  </si>
  <si>
    <r>
      <t>2.</t>
    </r>
    <r>
      <rPr>
        <b/>
        <sz val="14"/>
        <color rgb="FF000000"/>
        <rFont val="Times New Roman"/>
        <family val="1"/>
      </rPr>
      <t xml:space="preserve"> </t>
    </r>
    <r>
      <rPr>
        <b/>
        <sz val="14"/>
        <color rgb="FF000000"/>
        <rFont val="Calibri"/>
        <family val="2"/>
      </rPr>
      <t>Gastos de operación</t>
    </r>
  </si>
  <si>
    <t xml:space="preserve">OBS2. Como gastos de operación pueden considerarse materiales para creación, arriendo de vehículos,  costos asociados al uso de equipamiento de investigación, etc.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</si>
</sst>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&quot;$&quot;\-#,##0"/>
    <numFmt numFmtId="42" formatCode="_ &quot;$&quot;* #,##0_ ;_ &quot;$&quot;* \-#,##0_ ;_ &quot;$&quot;* &quot;-&quot;_ ;_ @_ "/>
    <numFmt numFmtId="164" formatCode="_-[$$-409]* #,##0_ ;_-[$$-409]* \-#,##0\ ;_-[$$-409]* &quot;-&quot;??_ ;_-@_ "/>
    <numFmt numFmtId="165" formatCode="_([$$-409]* #,##0_);_([$$-409]* \(#,##0\);_([$$-409]* &quot;-&quot;??_);_(@_)"/>
    <numFmt numFmtId="166" formatCode="_(&quot;$&quot;* #,##0_);_(&quot;$&quot;* \(#,##0\);_(&quot;$&quot;* &quot;-&quot;??_);_(@_)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i/>
      <sz val="14"/>
      <color theme="1"/>
      <name val="Calibri"/>
      <family val="2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4"/>
      <color rgb="FF000000"/>
      <name val="Times New Roman"/>
      <family val="1"/>
    </font>
    <font>
      <b/>
      <i/>
      <sz val="14"/>
      <color rgb="FF000000"/>
      <name val="Calibri"/>
      <family val="2"/>
    </font>
    <font>
      <sz val="11"/>
      <color theme="0"/>
      <name val="Aptos Narrow"/>
      <family val="2"/>
      <scheme val="minor"/>
    </font>
    <font>
      <i/>
      <sz val="14"/>
      <color theme="1"/>
      <name val="Aptos Narrow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9D7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0" fillId="7" borderId="0" xfId="0" applyFill="1"/>
    <xf numFmtId="0" fontId="0" fillId="7" borderId="0" xfId="0" applyFill="1" applyAlignment="1">
      <alignment horizontal="left"/>
    </xf>
    <xf numFmtId="0" fontId="0" fillId="7" borderId="12" xfId="0" applyFill="1" applyBorder="1" applyAlignment="1">
      <alignment horizontal="left"/>
    </xf>
    <xf numFmtId="0" fontId="0" fillId="7" borderId="12" xfId="0" applyFill="1" applyBorder="1"/>
    <xf numFmtId="0" fontId="0" fillId="7" borderId="0" xfId="0" applyFill="1" applyAlignment="1">
      <alignment horizontal="center"/>
    </xf>
    <xf numFmtId="0" fontId="0" fillId="7" borderId="12" xfId="0" applyFill="1" applyBorder="1" applyAlignment="1">
      <alignment horizontal="center"/>
    </xf>
    <xf numFmtId="165" fontId="0" fillId="7" borderId="0" xfId="0" applyNumberFormat="1" applyFill="1"/>
    <xf numFmtId="0" fontId="1" fillId="7" borderId="0" xfId="0" applyFont="1" applyFill="1" applyAlignment="1">
      <alignment horizontal="right"/>
    </xf>
    <xf numFmtId="0" fontId="0" fillId="7" borderId="0" xfId="0" applyFill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0" fontId="0" fillId="7" borderId="13" xfId="0" applyFill="1" applyBorder="1" applyAlignment="1">
      <alignment horizontal="center"/>
    </xf>
    <xf numFmtId="0" fontId="5" fillId="7" borderId="0" xfId="0" applyFont="1" applyFill="1"/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42" fontId="9" fillId="0" borderId="8" xfId="0" applyNumberFormat="1" applyFont="1" applyBorder="1"/>
    <xf numFmtId="42" fontId="8" fillId="4" borderId="11" xfId="0" applyNumberFormat="1" applyFont="1" applyFill="1" applyBorder="1"/>
    <xf numFmtId="0" fontId="5" fillId="0" borderId="0" xfId="0" applyFont="1"/>
    <xf numFmtId="0" fontId="0" fillId="7" borderId="0" xfId="0" applyFill="1" applyAlignment="1">
      <alignment vertical="center"/>
    </xf>
    <xf numFmtId="0" fontId="0" fillId="7" borderId="13" xfId="0" applyFill="1" applyBorder="1" applyAlignment="1">
      <alignment horizontal="left" vertical="center"/>
    </xf>
    <xf numFmtId="166" fontId="0" fillId="7" borderId="13" xfId="0" applyNumberFormat="1" applyFill="1" applyBorder="1"/>
    <xf numFmtId="166" fontId="1" fillId="7" borderId="13" xfId="0" applyNumberFormat="1" applyFont="1" applyFill="1" applyBorder="1"/>
    <xf numFmtId="165" fontId="0" fillId="7" borderId="13" xfId="0" applyNumberFormat="1" applyFill="1" applyBorder="1"/>
    <xf numFmtId="0" fontId="0" fillId="7" borderId="13" xfId="0" applyFill="1" applyBorder="1" applyAlignment="1">
      <alignment horizontal="center" vertical="center"/>
    </xf>
    <xf numFmtId="165" fontId="0" fillId="7" borderId="13" xfId="0" applyNumberFormat="1" applyFill="1" applyBorder="1" applyAlignment="1">
      <alignment horizontal="center"/>
    </xf>
    <xf numFmtId="0" fontId="0" fillId="7" borderId="0" xfId="0" applyFill="1" applyAlignment="1">
      <alignment horizontal="left" vertical="center"/>
    </xf>
    <xf numFmtId="166" fontId="0" fillId="7" borderId="0" xfId="0" applyNumberFormat="1" applyFill="1"/>
    <xf numFmtId="166" fontId="1" fillId="7" borderId="0" xfId="0" applyNumberFormat="1" applyFont="1" applyFill="1"/>
    <xf numFmtId="166" fontId="2" fillId="7" borderId="0" xfId="0" applyNumberFormat="1" applyFont="1" applyFill="1"/>
    <xf numFmtId="165" fontId="0" fillId="7" borderId="0" xfId="0" applyNumberFormat="1" applyFill="1" applyAlignment="1">
      <alignment horizontal="center"/>
    </xf>
    <xf numFmtId="0" fontId="0" fillId="7" borderId="16" xfId="0" applyFill="1" applyBorder="1" applyAlignment="1">
      <alignment horizontal="left"/>
    </xf>
    <xf numFmtId="0" fontId="0" fillId="7" borderId="16" xfId="0" applyFill="1" applyBorder="1" applyAlignment="1">
      <alignment horizontal="center"/>
    </xf>
    <xf numFmtId="165" fontId="0" fillId="7" borderId="16" xfId="0" applyNumberFormat="1" applyFill="1" applyBorder="1"/>
    <xf numFmtId="0" fontId="0" fillId="7" borderId="16" xfId="0" applyFill="1" applyBorder="1" applyAlignment="1">
      <alignment horizontal="center" vertical="center"/>
    </xf>
    <xf numFmtId="165" fontId="0" fillId="7" borderId="16" xfId="0" applyNumberForma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 vertical="center"/>
    </xf>
    <xf numFmtId="164" fontId="1" fillId="7" borderId="16" xfId="0" applyNumberFormat="1" applyFont="1" applyFill="1" applyBorder="1" applyAlignment="1">
      <alignment horizontal="center" vertical="center"/>
    </xf>
    <xf numFmtId="0" fontId="12" fillId="7" borderId="0" xfId="0" applyFont="1" applyFill="1" applyAlignment="1">
      <alignment horizontal="left"/>
    </xf>
    <xf numFmtId="0" fontId="12" fillId="7" borderId="0" xfId="0" applyFont="1" applyFill="1"/>
    <xf numFmtId="0" fontId="7" fillId="8" borderId="17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6" fontId="9" fillId="9" borderId="7" xfId="0" applyNumberFormat="1" applyFont="1" applyFill="1" applyBorder="1" applyAlignment="1">
      <alignment horizontal="center" vertical="center" wrapText="1"/>
    </xf>
    <xf numFmtId="6" fontId="8" fillId="5" borderId="0" xfId="0" applyNumberFormat="1" applyFont="1" applyFill="1"/>
    <xf numFmtId="42" fontId="4" fillId="5" borderId="3" xfId="0" applyNumberFormat="1" applyFont="1" applyFill="1" applyBorder="1"/>
    <xf numFmtId="0" fontId="6" fillId="7" borderId="0" xfId="0" applyFont="1" applyFill="1" applyAlignment="1">
      <alignment vertical="center" wrapText="1"/>
    </xf>
    <xf numFmtId="0" fontId="6" fillId="7" borderId="0" xfId="0" applyFont="1" applyFill="1" applyAlignment="1">
      <alignment horizontal="center" vertical="center" wrapText="1"/>
    </xf>
    <xf numFmtId="0" fontId="9" fillId="7" borderId="0" xfId="0" applyFont="1" applyFill="1" applyAlignment="1">
      <alignment vertical="center" wrapText="1"/>
    </xf>
    <xf numFmtId="0" fontId="8" fillId="8" borderId="2" xfId="0" applyFont="1" applyFill="1" applyBorder="1" applyAlignment="1">
      <alignment horizontal="center" vertical="center" wrapText="1"/>
    </xf>
    <xf numFmtId="42" fontId="8" fillId="3" borderId="11" xfId="0" applyNumberFormat="1" applyFont="1" applyFill="1" applyBorder="1"/>
    <xf numFmtId="0" fontId="11" fillId="2" borderId="21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vertical="center" wrapText="1"/>
    </xf>
    <xf numFmtId="0" fontId="6" fillId="2" borderId="30" xfId="0" applyFont="1" applyFill="1" applyBorder="1" applyAlignment="1">
      <alignment vertical="center" wrapText="1"/>
    </xf>
    <xf numFmtId="1" fontId="9" fillId="9" borderId="25" xfId="0" applyNumberFormat="1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 applyProtection="1">
      <alignment vertical="center" wrapText="1"/>
      <protection locked="0"/>
    </xf>
    <xf numFmtId="17" fontId="9" fillId="10" borderId="20" xfId="0" applyNumberFormat="1" applyFont="1" applyFill="1" applyBorder="1" applyAlignment="1" applyProtection="1">
      <alignment horizontal="center" vertical="center" wrapText="1"/>
      <protection locked="0"/>
    </xf>
    <xf numFmtId="0" fontId="9" fillId="10" borderId="19" xfId="0" applyFont="1" applyFill="1" applyBorder="1" applyAlignment="1" applyProtection="1">
      <alignment horizontal="center" vertical="center" wrapText="1"/>
      <protection locked="0"/>
    </xf>
    <xf numFmtId="0" fontId="5" fillId="10" borderId="2" xfId="0" applyFont="1" applyFill="1" applyBorder="1" applyAlignment="1" applyProtection="1">
      <alignment horizontal="center"/>
      <protection locked="0"/>
    </xf>
    <xf numFmtId="0" fontId="5" fillId="10" borderId="18" xfId="0" applyFont="1" applyFill="1" applyBorder="1" applyAlignment="1" applyProtection="1">
      <alignment horizontal="center"/>
      <protection locked="0"/>
    </xf>
    <xf numFmtId="0" fontId="11" fillId="2" borderId="33" xfId="0" applyFont="1" applyFill="1" applyBorder="1" applyAlignment="1">
      <alignment horizontal="center" vertical="center" wrapText="1"/>
    </xf>
    <xf numFmtId="0" fontId="9" fillId="10" borderId="7" xfId="0" applyFont="1" applyFill="1" applyBorder="1" applyAlignment="1" applyProtection="1">
      <alignment horizontal="center" vertical="center" wrapText="1"/>
      <protection locked="0"/>
    </xf>
    <xf numFmtId="1" fontId="9" fillId="0" borderId="7" xfId="0" applyNumberFormat="1" applyFont="1" applyBorder="1" applyAlignment="1" applyProtection="1">
      <alignment horizontal="center" vertical="center" wrapText="1"/>
      <protection locked="0"/>
    </xf>
    <xf numFmtId="42" fontId="9" fillId="0" borderId="7" xfId="0" applyNumberFormat="1" applyFont="1" applyBorder="1" applyProtection="1">
      <protection locked="0"/>
    </xf>
    <xf numFmtId="0" fontId="13" fillId="7" borderId="0" xfId="0" applyFont="1" applyFill="1" applyAlignment="1">
      <alignment horizontal="left"/>
    </xf>
    <xf numFmtId="0" fontId="13" fillId="7" borderId="0" xfId="0" applyFont="1" applyFill="1" applyAlignment="1">
      <alignment horizontal="left" wrapText="1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5" fillId="10" borderId="18" xfId="0" applyFont="1" applyFill="1" applyBorder="1" applyAlignment="1" applyProtection="1">
      <alignment horizontal="center"/>
      <protection locked="0"/>
    </xf>
    <xf numFmtId="0" fontId="5" fillId="10" borderId="2" xfId="0" applyFont="1" applyFill="1" applyBorder="1" applyAlignment="1" applyProtection="1">
      <alignment horizontal="center"/>
      <protection locked="0"/>
    </xf>
    <xf numFmtId="0" fontId="5" fillId="10" borderId="3" xfId="0" applyFont="1" applyFill="1" applyBorder="1" applyAlignment="1" applyProtection="1">
      <alignment horizontal="center"/>
      <protection locked="0"/>
    </xf>
    <xf numFmtId="0" fontId="9" fillId="10" borderId="28" xfId="0" applyFont="1" applyFill="1" applyBorder="1" applyAlignment="1" applyProtection="1">
      <alignment horizontal="center" vertical="center" wrapText="1"/>
      <protection locked="0"/>
    </xf>
    <xf numFmtId="0" fontId="9" fillId="10" borderId="29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8" fillId="5" borderId="0" xfId="0" applyFont="1" applyFill="1" applyAlignment="1">
      <alignment horizontal="right" vertic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6" fillId="2" borderId="26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right" vertical="center" wrapText="1"/>
    </xf>
    <xf numFmtId="0" fontId="8" fillId="3" borderId="10" xfId="0" applyFont="1" applyFill="1" applyBorder="1" applyAlignment="1">
      <alignment horizontal="right" vertical="center" wrapText="1"/>
    </xf>
    <xf numFmtId="0" fontId="8" fillId="4" borderId="9" xfId="0" applyFont="1" applyFill="1" applyBorder="1" applyAlignment="1">
      <alignment horizontal="right" vertical="center" wrapText="1"/>
    </xf>
    <xf numFmtId="0" fontId="8" fillId="4" borderId="10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0" fillId="7" borderId="0" xfId="0" applyFill="1" applyAlignment="1">
      <alignment horizontal="left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/>
    </xf>
    <xf numFmtId="0" fontId="1" fillId="6" borderId="0" xfId="0" applyFont="1" applyFill="1" applyAlignment="1">
      <alignment horizontal="left" vertical="center" wrapText="1"/>
    </xf>
    <xf numFmtId="0" fontId="1" fillId="6" borderId="12" xfId="0" applyFont="1" applyFill="1" applyBorder="1" applyAlignment="1">
      <alignment horizontal="left" vertical="center" wrapText="1"/>
    </xf>
    <xf numFmtId="0" fontId="1" fillId="6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729615</xdr:colOff>
      <xdr:row>0</xdr:row>
      <xdr:rowOff>134593</xdr:rowOff>
    </xdr:from>
    <xdr:to>
      <xdr:col>7</xdr:col>
      <xdr:colOff>548079</xdr:colOff>
      <xdr:row>2</xdr:row>
      <xdr:rowOff>226353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A79F83-47FC-FE39-66FC-D2509CC8A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76633" y="134593"/>
          <a:ext cx="1350319" cy="13469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2196757</xdr:colOff>
      <xdr:row>1</xdr:row>
      <xdr:rowOff>233494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D8AE2F-1B75-CC86-40E4-C01A4D07793C}"/>
            </a:ext>
            <a:ext uri="{147F2762-F138-4A5C-976F-8EAC2B608ADB}">
              <a16:predDERef xmlns:a16="http://schemas.microsoft.com/office/drawing/2014/main" pred="{EAA79F83-47FC-FE39-66FC-D2509CC8A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196757" cy="1251782"/>
        </a:xfrm>
        <a:prstGeom prst="rect">
          <a:avLst/>
        </a:prstGeom>
      </xdr:spPr>
    </xdr:pic>
    <xdr:clientData/>
  </xdr:twoCellAnchor>
  <xdr:twoCellAnchor>
    <xdr:from>
      <xdr:col>7</xdr:col>
      <xdr:colOff>248764</xdr:colOff>
      <xdr:row>8</xdr:row>
      <xdr:rowOff>2948</xdr:rowOff>
    </xdr:from>
    <xdr:to>
      <xdr:col>11</xdr:col>
      <xdr:colOff>484434</xdr:colOff>
      <xdr:row>16</xdr:row>
      <xdr:rowOff>392782</xdr:rowOff>
    </xdr:to>
    <xdr:sp macro="" textlink="">
      <xdr:nvSpPr>
        <xdr:cNvPr id="5" name="Llamada con línea 2 4">
          <a:extLst>
            <a:ext uri="{FF2B5EF4-FFF2-40B4-BE49-F238E27FC236}">
              <a16:creationId xmlns:a16="http://schemas.microsoft.com/office/drawing/2014/main" id="{9EC0F39A-FF01-6B4C-CC9E-B3B04C6DA142}"/>
            </a:ext>
          </a:extLst>
        </xdr:cNvPr>
        <xdr:cNvSpPr/>
      </xdr:nvSpPr>
      <xdr:spPr>
        <a:xfrm>
          <a:off x="11430001" y="2961917"/>
          <a:ext cx="2906598" cy="2929834"/>
        </a:xfrm>
        <a:prstGeom prst="borderCallout2">
          <a:avLst>
            <a:gd name="adj1" fmla="val 99401"/>
            <a:gd name="adj2" fmla="val 99060"/>
            <a:gd name="adj3" fmla="val 100067"/>
            <a:gd name="adj4" fmla="val 641"/>
            <a:gd name="adj5" fmla="val 99603"/>
            <a:gd name="adj6" fmla="val 99355"/>
          </a:avLst>
        </a:prstGeom>
        <a:solidFill>
          <a:srgbClr val="FFC000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600" b="1">
              <a:solidFill>
                <a:schemeClr val="tx1"/>
              </a:solidFill>
            </a:rPr>
            <a:t>LISTAS DESPLEGABLES</a:t>
          </a:r>
          <a:br>
            <a:rPr lang="es-MX" sz="1600" b="1" baseline="0">
              <a:solidFill>
                <a:schemeClr val="tx1"/>
              </a:solidFill>
            </a:rPr>
          </a:br>
          <a:br>
            <a:rPr lang="es-MX" sz="1600" b="1" baseline="0">
              <a:solidFill>
                <a:schemeClr val="tx1"/>
              </a:solidFill>
            </a:rPr>
          </a:br>
          <a:r>
            <a:rPr lang="es-MX" sz="1600" b="0" baseline="0">
              <a:solidFill>
                <a:schemeClr val="tx1"/>
              </a:solidFill>
            </a:rPr>
            <a:t>En amarillo las celdas que se completan seleccionado listas desplegables. </a:t>
          </a:r>
          <a:br>
            <a:rPr lang="es-MX" sz="1600" b="0" baseline="0">
              <a:solidFill>
                <a:schemeClr val="tx1"/>
              </a:solidFill>
            </a:rPr>
          </a:br>
          <a:br>
            <a:rPr lang="es-MX" sz="1600" b="0" baseline="0">
              <a:solidFill>
                <a:schemeClr val="tx1"/>
              </a:solidFill>
            </a:rPr>
          </a:br>
          <a:r>
            <a:rPr lang="es-MX" sz="1600" b="0" baseline="0">
              <a:solidFill>
                <a:schemeClr val="tx1"/>
              </a:solidFill>
            </a:rPr>
            <a:t>A</a:t>
          </a:r>
          <a:r>
            <a:rPr lang="es-MX" sz="1600" b="0">
              <a:solidFill>
                <a:schemeClr val="tx1"/>
              </a:solidFill>
            </a:rPr>
            <a:t>l</a:t>
          </a:r>
          <a:r>
            <a:rPr lang="es-MX" sz="1600" b="0" baseline="0">
              <a:solidFill>
                <a:schemeClr val="tx1"/>
              </a:solidFill>
            </a:rPr>
            <a:t> seleccionar la Estación o Centro UC, el origen y el número de días </a:t>
          </a:r>
          <a:r>
            <a:rPr lang="es-MX" sz="1600" b="1" baseline="0">
              <a:solidFill>
                <a:schemeClr val="tx1"/>
              </a:solidFill>
            </a:rPr>
            <a:t>se completan los gastos base de forma automática </a:t>
          </a:r>
          <a:r>
            <a:rPr lang="es-MX" sz="1600" b="0" baseline="0">
              <a:solidFill>
                <a:schemeClr val="tx1"/>
              </a:solidFill>
            </a:rPr>
            <a:t>según costos de referencia</a:t>
          </a:r>
          <a:r>
            <a:rPr lang="es-MX" sz="1600" b="1" baseline="0">
              <a:solidFill>
                <a:schemeClr val="tx1"/>
              </a:solidFill>
            </a:rPr>
            <a:t>.</a:t>
          </a:r>
          <a:endParaRPr lang="es-MX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277867</xdr:colOff>
      <xdr:row>21</xdr:row>
      <xdr:rowOff>160063</xdr:rowOff>
    </xdr:from>
    <xdr:to>
      <xdr:col>11</xdr:col>
      <xdr:colOff>557267</xdr:colOff>
      <xdr:row>41</xdr:row>
      <xdr:rowOff>104743</xdr:rowOff>
    </xdr:to>
    <xdr:sp macro="" textlink="">
      <xdr:nvSpPr>
        <xdr:cNvPr id="4" name="Llamada con línea 2 3">
          <a:extLst>
            <a:ext uri="{FF2B5EF4-FFF2-40B4-BE49-F238E27FC236}">
              <a16:creationId xmlns:a16="http://schemas.microsoft.com/office/drawing/2014/main" id="{DE5175A1-5A05-F94E-8347-1F98C2A26B17}"/>
            </a:ext>
          </a:extLst>
        </xdr:cNvPr>
        <xdr:cNvSpPr/>
      </xdr:nvSpPr>
      <xdr:spPr>
        <a:xfrm>
          <a:off x="11799516" y="7217073"/>
          <a:ext cx="2950328" cy="4658082"/>
        </a:xfrm>
        <a:prstGeom prst="borderCallout2">
          <a:avLst>
            <a:gd name="adj1" fmla="val 99401"/>
            <a:gd name="adj2" fmla="val 99060"/>
            <a:gd name="adj3" fmla="val 100067"/>
            <a:gd name="adj4" fmla="val 641"/>
            <a:gd name="adj5" fmla="val 99603"/>
            <a:gd name="adj6" fmla="val 99355"/>
          </a:avLst>
        </a:prstGeom>
        <a:solidFill>
          <a:schemeClr val="bg2">
            <a:lumMod val="9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600" b="1">
              <a:solidFill>
                <a:schemeClr val="tx1"/>
              </a:solidFill>
            </a:rPr>
            <a:t>GASTOS OPERACIÓN</a:t>
          </a:r>
          <a:br>
            <a:rPr lang="es-MX" sz="1600" b="1" baseline="0">
              <a:solidFill>
                <a:schemeClr val="tx1"/>
              </a:solidFill>
            </a:rPr>
          </a:br>
          <a:br>
            <a:rPr lang="es-MX" sz="1600" b="1" baseline="0">
              <a:solidFill>
                <a:schemeClr val="tx1"/>
              </a:solidFill>
            </a:rPr>
          </a:br>
          <a:r>
            <a:rPr lang="es-MX" sz="1600" b="0">
              <a:solidFill>
                <a:schemeClr val="tx1"/>
              </a:solidFill>
            </a:rPr>
            <a:t>Completar los gastos solicitados, el cálculo se hace automatico al incorporar un valor unitario y la cantidad de unidades. </a:t>
          </a:r>
          <a:br>
            <a:rPr lang="es-MX" sz="1600" b="0">
              <a:solidFill>
                <a:schemeClr val="tx1"/>
              </a:solidFill>
            </a:rPr>
          </a:br>
          <a:br>
            <a:rPr lang="es-MX" sz="1600" b="0">
              <a:solidFill>
                <a:schemeClr val="tx1"/>
              </a:solidFill>
            </a:rPr>
          </a:br>
          <a:r>
            <a:rPr lang="es-MX" sz="1600" b="0" baseline="0">
              <a:solidFill>
                <a:schemeClr val="tx1"/>
              </a:solidFill>
            </a:rPr>
            <a:t>La justificación debe ser breve y lo suficiente para entender el uso en marco de la residencia propuesta. </a:t>
          </a:r>
          <a:br>
            <a:rPr lang="es-MX" sz="1600" b="0" baseline="0">
              <a:solidFill>
                <a:schemeClr val="tx1"/>
              </a:solidFill>
            </a:rPr>
          </a:br>
          <a:br>
            <a:rPr lang="es-MX" sz="1600" b="0" baseline="0">
              <a:solidFill>
                <a:schemeClr val="tx1"/>
              </a:solidFill>
            </a:rPr>
          </a:br>
          <a:r>
            <a:rPr lang="es-MX" sz="1600" b="0" baseline="0">
              <a:solidFill>
                <a:schemeClr val="tx1"/>
              </a:solidFill>
            </a:rPr>
            <a:t>Por ejemplo:  </a:t>
          </a:r>
          <a:br>
            <a:rPr lang="es-MX" sz="1600" b="0" baseline="0">
              <a:solidFill>
                <a:schemeClr val="tx1"/>
              </a:solidFill>
            </a:rPr>
          </a:br>
          <a:r>
            <a:rPr lang="es-MX" sz="1600" b="0" baseline="0">
              <a:solidFill>
                <a:schemeClr val="tx1"/>
              </a:solidFill>
            </a:rPr>
            <a:t>¨se requiere para X actividad¨,  ¨bencina por los días de estadía¨,</a:t>
          </a:r>
          <a:br>
            <a:rPr lang="es-MX" sz="1600" b="0" baseline="0">
              <a:solidFill>
                <a:schemeClr val="tx1"/>
              </a:solidFill>
            </a:rPr>
          </a:br>
          <a:r>
            <a:rPr lang="es-MX" sz="1600" b="0" baseline="0">
              <a:solidFill>
                <a:schemeClr val="tx1"/>
              </a:solidFill>
            </a:rPr>
            <a:t>¨arriendo camioneta 4x4¨ ¨materiales para X¨, etc. . </a:t>
          </a:r>
        </a:p>
        <a:p>
          <a:pPr algn="l"/>
          <a:endParaRPr lang="es-MX" sz="1600" b="0" baseline="0">
            <a:solidFill>
              <a:schemeClr val="tx1"/>
            </a:solidFill>
          </a:endParaRPr>
        </a:p>
        <a:p>
          <a:pPr algn="l"/>
          <a:endParaRPr lang="es-MX" sz="16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37"/>
  <sheetViews>
    <sheetView tabSelected="1" zoomScale="97" zoomScaleNormal="97" workbookViewId="0">
      <selection activeCell="G48" sqref="G48"/>
    </sheetView>
  </sheetViews>
  <sheetFormatPr baseColWidth="10" defaultColWidth="8.83203125" defaultRowHeight="19" x14ac:dyDescent="0.25"/>
  <cols>
    <col min="2" max="2" width="30.83203125" style="25" customWidth="1"/>
    <col min="3" max="3" width="14.33203125" style="25" customWidth="1"/>
    <col min="4" max="4" width="17.1640625" style="25" customWidth="1"/>
    <col min="5" max="5" width="19.5" style="25" customWidth="1"/>
    <col min="6" max="6" width="40.6640625" style="25" customWidth="1"/>
    <col min="7" max="7" width="20.1640625" style="25" customWidth="1"/>
    <col min="8" max="81" width="8.83203125" style="6"/>
  </cols>
  <sheetData>
    <row r="1" spans="1:7" ht="80.25" customHeight="1" x14ac:dyDescent="0.25">
      <c r="A1" s="6"/>
      <c r="B1" s="18"/>
      <c r="C1" s="18"/>
      <c r="D1" s="18"/>
      <c r="E1" s="18"/>
      <c r="F1" s="18"/>
      <c r="G1" s="18"/>
    </row>
    <row r="2" spans="1:7" x14ac:dyDescent="0.25">
      <c r="A2" s="6"/>
      <c r="B2" s="18"/>
      <c r="C2" s="18"/>
      <c r="D2" s="18"/>
      <c r="E2" s="18"/>
      <c r="F2" s="18"/>
      <c r="G2" s="18"/>
    </row>
    <row r="3" spans="1:7" ht="24" customHeight="1" x14ac:dyDescent="0.25">
      <c r="A3" s="6"/>
      <c r="B3" s="91" t="s">
        <v>0</v>
      </c>
      <c r="C3" s="91"/>
      <c r="D3" s="91"/>
      <c r="E3" s="91"/>
      <c r="F3" s="91"/>
      <c r="G3" s="91"/>
    </row>
    <row r="4" spans="1:7" ht="17.25" customHeight="1" x14ac:dyDescent="0.25">
      <c r="A4" s="6"/>
      <c r="B4" s="92" t="s">
        <v>39</v>
      </c>
      <c r="C4" s="92"/>
      <c r="D4" s="92"/>
      <c r="E4" s="92"/>
      <c r="F4" s="92"/>
      <c r="G4" s="92"/>
    </row>
    <row r="5" spans="1:7" ht="12.75" customHeight="1" thickBot="1" x14ac:dyDescent="0.3">
      <c r="A5" s="6"/>
      <c r="B5" s="18"/>
      <c r="C5" s="18"/>
      <c r="D5" s="18"/>
      <c r="E5" s="18"/>
      <c r="F5" s="18"/>
      <c r="G5" s="18"/>
    </row>
    <row r="6" spans="1:7" ht="41" thickBot="1" x14ac:dyDescent="0.25">
      <c r="A6" s="6"/>
      <c r="B6" s="19" t="s">
        <v>1</v>
      </c>
      <c r="C6" s="95"/>
      <c r="D6" s="96"/>
      <c r="E6" s="96"/>
      <c r="F6" s="96"/>
      <c r="G6" s="97"/>
    </row>
    <row r="7" spans="1:7" ht="21" thickBot="1" x14ac:dyDescent="0.3">
      <c r="A7" s="6"/>
      <c r="B7" s="47" t="s">
        <v>3</v>
      </c>
      <c r="C7" s="76" t="s">
        <v>28</v>
      </c>
      <c r="D7" s="77"/>
      <c r="E7" s="77"/>
      <c r="F7" s="77"/>
      <c r="G7" s="78"/>
    </row>
    <row r="8" spans="1:7" ht="20" thickBot="1" x14ac:dyDescent="0.25">
      <c r="A8" s="6"/>
      <c r="B8" s="52"/>
      <c r="C8" s="53"/>
      <c r="D8" s="53"/>
      <c r="E8" s="52"/>
      <c r="F8" s="53"/>
      <c r="G8" s="53"/>
    </row>
    <row r="9" spans="1:7" ht="20" customHeight="1" thickBot="1" x14ac:dyDescent="0.25">
      <c r="A9" s="6"/>
      <c r="B9" s="48" t="s">
        <v>2</v>
      </c>
      <c r="C9" s="79" t="s">
        <v>28</v>
      </c>
      <c r="D9" s="80"/>
      <c r="E9" s="80"/>
      <c r="F9" s="55" t="s">
        <v>40</v>
      </c>
      <c r="G9" s="65" t="s">
        <v>41</v>
      </c>
    </row>
    <row r="10" spans="1:7" ht="21" thickBot="1" x14ac:dyDescent="0.3">
      <c r="A10" s="6"/>
      <c r="B10" s="48" t="s">
        <v>31</v>
      </c>
      <c r="C10" s="67">
        <v>1</v>
      </c>
      <c r="D10" s="55" t="s">
        <v>29</v>
      </c>
      <c r="E10" s="66">
        <v>4</v>
      </c>
      <c r="F10" s="55" t="s">
        <v>32</v>
      </c>
      <c r="G10" s="64">
        <v>46082</v>
      </c>
    </row>
    <row r="11" spans="1:7" ht="15" customHeight="1" x14ac:dyDescent="0.2">
      <c r="A11" s="6"/>
      <c r="B11" s="52"/>
      <c r="C11" s="90"/>
      <c r="D11" s="90"/>
      <c r="E11" s="90"/>
      <c r="F11" s="90"/>
      <c r="G11" s="90"/>
    </row>
    <row r="12" spans="1:7" ht="20" thickBot="1" x14ac:dyDescent="0.25">
      <c r="A12" s="6"/>
      <c r="B12" s="54"/>
      <c r="C12" s="54"/>
      <c r="D12" s="54"/>
      <c r="E12" s="54"/>
      <c r="F12" s="54"/>
      <c r="G12" s="54"/>
    </row>
    <row r="13" spans="1:7" ht="19" customHeight="1" x14ac:dyDescent="0.2">
      <c r="A13" s="6"/>
      <c r="B13" s="98" t="s">
        <v>38</v>
      </c>
      <c r="C13" s="99"/>
      <c r="D13" s="99"/>
      <c r="E13" s="99"/>
      <c r="F13" s="99"/>
      <c r="G13" s="100"/>
    </row>
    <row r="14" spans="1:7" ht="20" customHeight="1" thickBot="1" x14ac:dyDescent="0.25">
      <c r="A14" s="6"/>
      <c r="B14" s="58" t="s">
        <v>4</v>
      </c>
      <c r="C14" s="59"/>
      <c r="D14" s="57" t="s">
        <v>6</v>
      </c>
      <c r="E14" s="61" t="s">
        <v>5</v>
      </c>
      <c r="F14" s="61" t="s">
        <v>7</v>
      </c>
      <c r="G14" s="22" t="s">
        <v>8</v>
      </c>
    </row>
    <row r="15" spans="1:7" ht="41" customHeight="1" x14ac:dyDescent="0.2">
      <c r="A15" s="6"/>
      <c r="B15" s="81" t="s">
        <v>9</v>
      </c>
      <c r="C15" s="82"/>
      <c r="D15" s="60">
        <f>C10</f>
        <v>1</v>
      </c>
      <c r="E15" s="49" t="str">
        <f>IF(
    $C$9="Seleccionar",
    "Seleccionar centro o estación",
    IF(
        AND($G$9="Villarrica", $C$9="CEDEL"),
        0,
        IF(
            AND($G$9="Villarrica", $C$9="ECIM"),
            VLOOKUP("CEDEL",Detalle!$B$6:$C$10,2,FALSE),
            VLOOKUP($C$9,Detalle!$B$6:$C$10,2,FALSE)
        )
    )
)</f>
        <v>Seleccionar centro o estación</v>
      </c>
      <c r="F15" s="62" t="str">
        <f>IF(
    OR(
        AND($G$9="Villarrica", $C$9="CEDEL"),
        AND($G$9="Santiago", $C$9="ECIM")
    ),
    "No requiere pasajes en avión",
    "Incluido"
)</f>
        <v>Incluido</v>
      </c>
      <c r="G15" s="49" t="str">
        <f>IF(
    NOT(ISNUMBER(D15)),
    "Seleccionar centro o estación",
    IFERROR(E15*D15,"Seleccionar centro o estación")
)</f>
        <v>Seleccionar centro o estación</v>
      </c>
    </row>
    <row r="16" spans="1:7" ht="45" customHeight="1" x14ac:dyDescent="0.2">
      <c r="A16" s="6"/>
      <c r="B16" s="83" t="s">
        <v>44</v>
      </c>
      <c r="C16" s="84"/>
      <c r="D16" s="60">
        <f>(E10-1)*C10</f>
        <v>3</v>
      </c>
      <c r="E16" s="49" t="str">
        <f>IFERROR(
    IF(
        $C$9="Seleccionar",
        "Seleccionar centro o estación",
        VLOOKUP($C$9,Detalle!$B$6:$F$10,5,FALSE)
    ),
    "Seleccionar centro o estación"
)</f>
        <v>Seleccionar centro o estación</v>
      </c>
      <c r="F16" s="62" t="s">
        <v>33</v>
      </c>
      <c r="G16" s="49" t="str">
        <f>IF(
    NOT(ISNUMBER(D16)),
    "Seleccionar centro o estación",
    IFERROR(E16*D16,"Seleccionar centro o estación")
)</f>
        <v>Seleccionar centro o estación</v>
      </c>
    </row>
    <row r="17" spans="1:7" ht="44" customHeight="1" x14ac:dyDescent="0.2">
      <c r="A17" s="6"/>
      <c r="B17" s="83" t="s">
        <v>45</v>
      </c>
      <c r="C17" s="84"/>
      <c r="D17" s="60">
        <f>E10</f>
        <v>4</v>
      </c>
      <c r="E17" s="49">
        <v>30000</v>
      </c>
      <c r="F17" s="69" t="s">
        <v>27</v>
      </c>
      <c r="G17" s="49" t="str">
        <f>IF(
    $F17="No",
    "No solicitado",
    IF(
        NOT(ISNUMBER(E17)),
        "Seleccionar centro o estación",
        IFERROR(D17*E17,"Seleccionar centro o estación")
    )
)</f>
        <v>No solicitado</v>
      </c>
    </row>
    <row r="18" spans="1:7" ht="20" thickBot="1" x14ac:dyDescent="0.3">
      <c r="A18" s="6"/>
      <c r="B18" s="101" t="s">
        <v>24</v>
      </c>
      <c r="C18" s="102"/>
      <c r="D18" s="102"/>
      <c r="E18" s="102"/>
      <c r="F18" s="102"/>
      <c r="G18" s="56">
        <f>SUM(G15:G17)</f>
        <v>0</v>
      </c>
    </row>
    <row r="19" spans="1:7" ht="20" thickBot="1" x14ac:dyDescent="0.25">
      <c r="A19" s="6"/>
      <c r="B19" s="20"/>
      <c r="C19" s="105"/>
      <c r="D19" s="105"/>
      <c r="E19" s="105"/>
      <c r="F19" s="105"/>
      <c r="G19" s="105"/>
    </row>
    <row r="20" spans="1:7" x14ac:dyDescent="0.2">
      <c r="A20" s="6"/>
      <c r="B20" s="98" t="s">
        <v>47</v>
      </c>
      <c r="C20" s="99"/>
      <c r="D20" s="99"/>
      <c r="E20" s="99"/>
      <c r="F20" s="99"/>
      <c r="G20" s="100"/>
    </row>
    <row r="21" spans="1:7" ht="21" thickBot="1" x14ac:dyDescent="0.25">
      <c r="A21" s="6"/>
      <c r="B21" s="88" t="s">
        <v>4</v>
      </c>
      <c r="C21" s="89"/>
      <c r="D21" s="68" t="s">
        <v>5</v>
      </c>
      <c r="E21" s="68" t="s">
        <v>6</v>
      </c>
      <c r="F21" s="21" t="s">
        <v>34</v>
      </c>
      <c r="G21" s="22" t="s">
        <v>8</v>
      </c>
    </row>
    <row r="22" spans="1:7" x14ac:dyDescent="0.25">
      <c r="A22" s="6"/>
      <c r="B22" s="86"/>
      <c r="C22" s="87"/>
      <c r="D22" s="71"/>
      <c r="E22" s="70"/>
      <c r="F22" s="63"/>
      <c r="G22" s="23">
        <f>D22*E22</f>
        <v>0</v>
      </c>
    </row>
    <row r="23" spans="1:7" x14ac:dyDescent="0.25">
      <c r="A23" s="6"/>
      <c r="B23" s="74"/>
      <c r="C23" s="75"/>
      <c r="D23" s="71"/>
      <c r="E23" s="70"/>
      <c r="F23" s="63"/>
      <c r="G23" s="23">
        <f t="shared" ref="G23:G45" si="0">D23*E23</f>
        <v>0</v>
      </c>
    </row>
    <row r="24" spans="1:7" x14ac:dyDescent="0.25">
      <c r="A24" s="6"/>
      <c r="B24" s="74"/>
      <c r="C24" s="75"/>
      <c r="D24" s="71"/>
      <c r="E24" s="70"/>
      <c r="F24" s="63"/>
      <c r="G24" s="23">
        <f t="shared" si="0"/>
        <v>0</v>
      </c>
    </row>
    <row r="25" spans="1:7" x14ac:dyDescent="0.25">
      <c r="A25" s="6"/>
      <c r="B25" s="74"/>
      <c r="C25" s="75"/>
      <c r="D25" s="71"/>
      <c r="E25" s="70"/>
      <c r="F25" s="63"/>
      <c r="G25" s="23">
        <f t="shared" si="0"/>
        <v>0</v>
      </c>
    </row>
    <row r="26" spans="1:7" x14ac:dyDescent="0.25">
      <c r="A26" s="6"/>
      <c r="B26" s="74"/>
      <c r="C26" s="75"/>
      <c r="D26" s="71"/>
      <c r="E26" s="70"/>
      <c r="F26" s="63"/>
      <c r="G26" s="23">
        <f t="shared" si="0"/>
        <v>0</v>
      </c>
    </row>
    <row r="27" spans="1:7" x14ac:dyDescent="0.25">
      <c r="A27" s="6"/>
      <c r="B27" s="74"/>
      <c r="C27" s="75"/>
      <c r="D27" s="71"/>
      <c r="E27" s="70"/>
      <c r="F27" s="63"/>
      <c r="G27" s="23">
        <f t="shared" si="0"/>
        <v>0</v>
      </c>
    </row>
    <row r="28" spans="1:7" x14ac:dyDescent="0.25">
      <c r="A28" s="6"/>
      <c r="B28" s="74"/>
      <c r="C28" s="75"/>
      <c r="D28" s="71"/>
      <c r="E28" s="70"/>
      <c r="F28" s="63"/>
      <c r="G28" s="23">
        <f t="shared" si="0"/>
        <v>0</v>
      </c>
    </row>
    <row r="29" spans="1:7" x14ac:dyDescent="0.25">
      <c r="A29" s="6"/>
      <c r="B29" s="74"/>
      <c r="C29" s="75"/>
      <c r="D29" s="71"/>
      <c r="E29" s="70"/>
      <c r="F29" s="63"/>
      <c r="G29" s="23">
        <f t="shared" si="0"/>
        <v>0</v>
      </c>
    </row>
    <row r="30" spans="1:7" x14ac:dyDescent="0.25">
      <c r="A30" s="6"/>
      <c r="B30" s="74"/>
      <c r="C30" s="75"/>
      <c r="D30" s="71"/>
      <c r="E30" s="70"/>
      <c r="F30" s="63"/>
      <c r="G30" s="23">
        <f t="shared" si="0"/>
        <v>0</v>
      </c>
    </row>
    <row r="31" spans="1:7" x14ac:dyDescent="0.25">
      <c r="A31" s="6"/>
      <c r="B31" s="74"/>
      <c r="C31" s="75"/>
      <c r="D31" s="71"/>
      <c r="E31" s="70"/>
      <c r="F31" s="63"/>
      <c r="G31" s="23">
        <f t="shared" si="0"/>
        <v>0</v>
      </c>
    </row>
    <row r="32" spans="1:7" x14ac:dyDescent="0.25">
      <c r="A32" s="6"/>
      <c r="B32" s="74"/>
      <c r="C32" s="75"/>
      <c r="D32" s="71"/>
      <c r="E32" s="70"/>
      <c r="F32" s="63"/>
      <c r="G32" s="23">
        <f t="shared" si="0"/>
        <v>0</v>
      </c>
    </row>
    <row r="33" spans="1:7" x14ac:dyDescent="0.25">
      <c r="A33" s="6"/>
      <c r="B33" s="74"/>
      <c r="C33" s="75"/>
      <c r="D33" s="71"/>
      <c r="E33" s="70"/>
      <c r="F33" s="63"/>
      <c r="G33" s="23">
        <f t="shared" si="0"/>
        <v>0</v>
      </c>
    </row>
    <row r="34" spans="1:7" x14ac:dyDescent="0.25">
      <c r="A34" s="6"/>
      <c r="B34" s="74"/>
      <c r="C34" s="75"/>
      <c r="D34" s="71"/>
      <c r="E34" s="70"/>
      <c r="F34" s="63"/>
      <c r="G34" s="23">
        <f t="shared" si="0"/>
        <v>0</v>
      </c>
    </row>
    <row r="35" spans="1:7" x14ac:dyDescent="0.25">
      <c r="A35" s="6"/>
      <c r="B35" s="74"/>
      <c r="C35" s="75"/>
      <c r="D35" s="71"/>
      <c r="E35" s="70"/>
      <c r="F35" s="63"/>
      <c r="G35" s="23">
        <f t="shared" si="0"/>
        <v>0</v>
      </c>
    </row>
    <row r="36" spans="1:7" x14ac:dyDescent="0.25">
      <c r="A36" s="6"/>
      <c r="B36" s="74"/>
      <c r="C36" s="75"/>
      <c r="D36" s="71"/>
      <c r="E36" s="70"/>
      <c r="F36" s="63"/>
      <c r="G36" s="23">
        <f t="shared" si="0"/>
        <v>0</v>
      </c>
    </row>
    <row r="37" spans="1:7" x14ac:dyDescent="0.25">
      <c r="A37" s="6"/>
      <c r="B37" s="74"/>
      <c r="C37" s="75"/>
      <c r="D37" s="71"/>
      <c r="E37" s="70"/>
      <c r="F37" s="63"/>
      <c r="G37" s="23">
        <f t="shared" si="0"/>
        <v>0</v>
      </c>
    </row>
    <row r="38" spans="1:7" x14ac:dyDescent="0.25">
      <c r="A38" s="6"/>
      <c r="B38" s="74"/>
      <c r="C38" s="75"/>
      <c r="D38" s="71"/>
      <c r="E38" s="70"/>
      <c r="F38" s="63"/>
      <c r="G38" s="23">
        <f t="shared" si="0"/>
        <v>0</v>
      </c>
    </row>
    <row r="39" spans="1:7" x14ac:dyDescent="0.25">
      <c r="A39" s="6"/>
      <c r="B39" s="74"/>
      <c r="C39" s="75"/>
      <c r="D39" s="71"/>
      <c r="E39" s="70"/>
      <c r="F39" s="63"/>
      <c r="G39" s="23">
        <f t="shared" si="0"/>
        <v>0</v>
      </c>
    </row>
    <row r="40" spans="1:7" x14ac:dyDescent="0.25">
      <c r="A40" s="6"/>
      <c r="B40" s="74"/>
      <c r="C40" s="75"/>
      <c r="D40" s="71"/>
      <c r="E40" s="70"/>
      <c r="F40" s="63"/>
      <c r="G40" s="23">
        <f t="shared" si="0"/>
        <v>0</v>
      </c>
    </row>
    <row r="41" spans="1:7" x14ac:dyDescent="0.25">
      <c r="A41" s="6"/>
      <c r="B41" s="74"/>
      <c r="C41" s="75"/>
      <c r="D41" s="71"/>
      <c r="E41" s="70"/>
      <c r="F41" s="63"/>
      <c r="G41" s="23">
        <f t="shared" si="0"/>
        <v>0</v>
      </c>
    </row>
    <row r="42" spans="1:7" ht="18" customHeight="1" x14ac:dyDescent="0.25">
      <c r="A42" s="6"/>
      <c r="B42" s="74"/>
      <c r="C42" s="75"/>
      <c r="D42" s="71"/>
      <c r="E42" s="70"/>
      <c r="F42" s="63"/>
      <c r="G42" s="23">
        <f t="shared" si="0"/>
        <v>0</v>
      </c>
    </row>
    <row r="43" spans="1:7" x14ac:dyDescent="0.25">
      <c r="A43" s="6"/>
      <c r="B43" s="74"/>
      <c r="C43" s="75"/>
      <c r="D43" s="71"/>
      <c r="E43" s="70"/>
      <c r="F43" s="63"/>
      <c r="G43" s="23">
        <f t="shared" si="0"/>
        <v>0</v>
      </c>
    </row>
    <row r="44" spans="1:7" x14ac:dyDescent="0.25">
      <c r="A44" s="6"/>
      <c r="B44" s="74"/>
      <c r="C44" s="75"/>
      <c r="D44" s="71"/>
      <c r="E44" s="70"/>
      <c r="F44" s="63"/>
      <c r="G44" s="23">
        <f t="shared" si="0"/>
        <v>0</v>
      </c>
    </row>
    <row r="45" spans="1:7" x14ac:dyDescent="0.25">
      <c r="A45" s="6"/>
      <c r="B45" s="74"/>
      <c r="C45" s="75"/>
      <c r="D45" s="71"/>
      <c r="E45" s="70"/>
      <c r="F45" s="63"/>
      <c r="G45" s="23">
        <f t="shared" si="0"/>
        <v>0</v>
      </c>
    </row>
    <row r="46" spans="1:7" x14ac:dyDescent="0.25">
      <c r="A46" s="6"/>
      <c r="B46" s="74"/>
      <c r="C46" s="75"/>
      <c r="D46" s="71"/>
      <c r="E46" s="70"/>
      <c r="F46" s="63"/>
      <c r="G46" s="23">
        <f>D46*E46</f>
        <v>0</v>
      </c>
    </row>
    <row r="47" spans="1:7" ht="20" thickBot="1" x14ac:dyDescent="0.3">
      <c r="A47" s="6"/>
      <c r="B47" s="103" t="s">
        <v>35</v>
      </c>
      <c r="C47" s="104"/>
      <c r="D47" s="104"/>
      <c r="E47" s="104"/>
      <c r="F47" s="104"/>
      <c r="G47" s="24">
        <f>SUM(G20:G46)</f>
        <v>0</v>
      </c>
    </row>
    <row r="48" spans="1:7" ht="20" customHeight="1" x14ac:dyDescent="0.25">
      <c r="A48" s="6"/>
      <c r="B48" s="85" t="s">
        <v>10</v>
      </c>
      <c r="C48" s="85"/>
      <c r="D48" s="85"/>
      <c r="E48" s="85"/>
      <c r="F48" s="85"/>
      <c r="G48" s="50">
        <v>750000</v>
      </c>
    </row>
    <row r="49" spans="1:7" ht="20" customHeight="1" thickBot="1" x14ac:dyDescent="0.3">
      <c r="A49" s="6"/>
      <c r="B49" s="18"/>
      <c r="C49" s="18"/>
      <c r="D49" s="18"/>
      <c r="E49" s="18"/>
      <c r="F49" s="18"/>
      <c r="G49" s="18"/>
    </row>
    <row r="50" spans="1:7" ht="20" thickBot="1" x14ac:dyDescent="0.3">
      <c r="A50" s="6"/>
      <c r="B50" s="93" t="s">
        <v>36</v>
      </c>
      <c r="C50" s="94"/>
      <c r="D50" s="94"/>
      <c r="E50" s="94"/>
      <c r="F50" s="94"/>
      <c r="G50" s="51">
        <f>G47+G18</f>
        <v>0</v>
      </c>
    </row>
    <row r="51" spans="1:7" ht="19" customHeight="1" x14ac:dyDescent="0.25">
      <c r="A51" s="6"/>
      <c r="B51" s="18"/>
      <c r="C51" s="18"/>
      <c r="D51" s="18"/>
      <c r="E51" s="18"/>
      <c r="F51" s="18"/>
      <c r="G51" s="18"/>
    </row>
    <row r="52" spans="1:7" ht="19" customHeight="1" x14ac:dyDescent="0.25">
      <c r="A52" s="6"/>
      <c r="B52" s="72"/>
      <c r="C52" s="72"/>
      <c r="D52" s="72"/>
      <c r="E52" s="72"/>
      <c r="F52" s="72"/>
      <c r="G52" s="72"/>
    </row>
    <row r="53" spans="1:7" ht="19" customHeight="1" x14ac:dyDescent="0.2">
      <c r="A53" s="6"/>
      <c r="B53" s="73" t="s">
        <v>43</v>
      </c>
      <c r="C53" s="73"/>
      <c r="D53" s="73"/>
      <c r="E53" s="73"/>
      <c r="F53" s="73"/>
      <c r="G53" s="73"/>
    </row>
    <row r="54" spans="1:7" ht="19" customHeight="1" x14ac:dyDescent="0.2">
      <c r="A54" s="6"/>
      <c r="B54" s="73"/>
      <c r="C54" s="73"/>
      <c r="D54" s="73"/>
      <c r="E54" s="73"/>
      <c r="F54" s="73"/>
      <c r="G54" s="73"/>
    </row>
    <row r="55" spans="1:7" x14ac:dyDescent="0.25">
      <c r="A55" s="6"/>
      <c r="B55" s="72" t="s">
        <v>46</v>
      </c>
      <c r="C55" s="72"/>
      <c r="D55" s="72"/>
      <c r="E55" s="72"/>
      <c r="F55" s="72"/>
      <c r="G55" s="72"/>
    </row>
    <row r="56" spans="1:7" ht="26" customHeight="1" x14ac:dyDescent="0.2">
      <c r="A56" s="6"/>
      <c r="B56" s="73" t="s">
        <v>48</v>
      </c>
      <c r="C56" s="73"/>
      <c r="D56" s="73"/>
      <c r="E56" s="73"/>
      <c r="F56" s="73"/>
      <c r="G56" s="73"/>
    </row>
    <row r="57" spans="1:7" ht="15" x14ac:dyDescent="0.2">
      <c r="A57" s="6"/>
      <c r="B57" s="73"/>
      <c r="C57" s="73"/>
      <c r="D57" s="73"/>
      <c r="E57" s="73"/>
      <c r="F57" s="73"/>
      <c r="G57" s="73"/>
    </row>
    <row r="58" spans="1:7" x14ac:dyDescent="0.25">
      <c r="A58" s="6"/>
      <c r="B58" s="18"/>
      <c r="C58" s="18"/>
      <c r="D58" s="18"/>
      <c r="E58" s="18"/>
      <c r="F58" s="18"/>
      <c r="G58" s="18"/>
    </row>
    <row r="59" spans="1:7" x14ac:dyDescent="0.25">
      <c r="A59" s="6"/>
      <c r="B59" s="18"/>
      <c r="C59" s="18"/>
      <c r="D59" s="18"/>
      <c r="E59" s="18"/>
      <c r="F59" s="18"/>
      <c r="G59" s="18"/>
    </row>
    <row r="60" spans="1:7" s="6" customFormat="1" x14ac:dyDescent="0.25">
      <c r="B60" s="18"/>
      <c r="C60" s="18"/>
      <c r="D60" s="18"/>
      <c r="E60" s="18"/>
      <c r="F60" s="18"/>
      <c r="G60" s="18"/>
    </row>
    <row r="61" spans="1:7" s="6" customFormat="1" x14ac:dyDescent="0.25">
      <c r="B61" s="18"/>
      <c r="C61" s="18"/>
      <c r="D61" s="18"/>
      <c r="E61" s="18"/>
      <c r="F61" s="18"/>
      <c r="G61" s="18"/>
    </row>
    <row r="62" spans="1:7" s="6" customFormat="1" x14ac:dyDescent="0.25">
      <c r="B62" s="18"/>
      <c r="C62" s="18"/>
      <c r="D62" s="18"/>
      <c r="E62" s="18"/>
      <c r="F62" s="18"/>
      <c r="G62" s="18"/>
    </row>
    <row r="63" spans="1:7" s="6" customFormat="1" x14ac:dyDescent="0.25">
      <c r="B63" s="18"/>
      <c r="C63" s="18"/>
      <c r="D63" s="18"/>
      <c r="E63" s="18"/>
      <c r="F63" s="18"/>
      <c r="G63" s="18"/>
    </row>
    <row r="64" spans="1:7" s="6" customFormat="1" x14ac:dyDescent="0.25">
      <c r="B64" s="18"/>
      <c r="C64" s="18"/>
      <c r="D64" s="18"/>
      <c r="E64" s="18"/>
      <c r="F64" s="18"/>
      <c r="G64" s="18"/>
    </row>
    <row r="65" spans="2:7" s="6" customFormat="1" x14ac:dyDescent="0.25">
      <c r="B65" s="18"/>
      <c r="C65" s="18"/>
      <c r="D65" s="18"/>
      <c r="E65" s="18"/>
      <c r="F65" s="18"/>
      <c r="G65" s="18"/>
    </row>
    <row r="66" spans="2:7" s="6" customFormat="1" x14ac:dyDescent="0.25">
      <c r="B66" s="18"/>
      <c r="C66" s="18"/>
      <c r="D66" s="18"/>
      <c r="E66" s="18"/>
      <c r="F66" s="18"/>
      <c r="G66" s="18"/>
    </row>
    <row r="67" spans="2:7" s="6" customFormat="1" x14ac:dyDescent="0.25">
      <c r="B67" s="18"/>
      <c r="C67" s="18"/>
      <c r="D67" s="18"/>
      <c r="E67" s="18"/>
      <c r="F67" s="18"/>
      <c r="G67" s="18"/>
    </row>
    <row r="68" spans="2:7" s="6" customFormat="1" x14ac:dyDescent="0.25">
      <c r="B68" s="18"/>
      <c r="C68" s="18"/>
      <c r="D68" s="18"/>
      <c r="E68" s="18"/>
      <c r="F68" s="18"/>
      <c r="G68" s="18"/>
    </row>
    <row r="69" spans="2:7" s="6" customFormat="1" x14ac:dyDescent="0.25">
      <c r="B69" s="18"/>
      <c r="C69" s="18"/>
      <c r="D69" s="18"/>
      <c r="E69" s="18"/>
      <c r="F69" s="18"/>
      <c r="G69" s="18"/>
    </row>
    <row r="70" spans="2:7" s="6" customFormat="1" x14ac:dyDescent="0.25">
      <c r="B70" s="18"/>
      <c r="C70" s="18"/>
      <c r="D70" s="18"/>
      <c r="E70" s="18"/>
      <c r="F70" s="18"/>
      <c r="G70" s="18"/>
    </row>
    <row r="71" spans="2:7" s="6" customFormat="1" x14ac:dyDescent="0.25">
      <c r="B71" s="18"/>
      <c r="C71" s="18"/>
      <c r="D71" s="18"/>
      <c r="E71" s="18"/>
      <c r="F71" s="18"/>
      <c r="G71" s="18"/>
    </row>
    <row r="72" spans="2:7" s="6" customFormat="1" x14ac:dyDescent="0.25">
      <c r="B72" s="18"/>
      <c r="C72" s="18"/>
      <c r="D72" s="18"/>
      <c r="E72" s="18"/>
      <c r="F72" s="18"/>
      <c r="G72" s="18"/>
    </row>
    <row r="73" spans="2:7" s="6" customFormat="1" x14ac:dyDescent="0.25">
      <c r="B73" s="18"/>
      <c r="C73" s="18"/>
      <c r="D73" s="18"/>
      <c r="E73" s="18"/>
      <c r="F73" s="18"/>
      <c r="G73" s="18"/>
    </row>
    <row r="74" spans="2:7" s="6" customFormat="1" x14ac:dyDescent="0.25">
      <c r="B74" s="18"/>
      <c r="C74" s="18"/>
      <c r="D74" s="18"/>
      <c r="E74" s="18"/>
      <c r="F74" s="18"/>
      <c r="G74" s="18"/>
    </row>
    <row r="75" spans="2:7" s="6" customFormat="1" x14ac:dyDescent="0.25">
      <c r="B75" s="18"/>
      <c r="C75" s="18"/>
      <c r="D75" s="18"/>
      <c r="E75" s="18"/>
      <c r="F75" s="18"/>
      <c r="G75" s="18"/>
    </row>
    <row r="76" spans="2:7" s="6" customFormat="1" x14ac:dyDescent="0.25">
      <c r="B76" s="18"/>
      <c r="C76" s="18"/>
      <c r="D76" s="18"/>
      <c r="E76" s="18"/>
      <c r="F76" s="18"/>
      <c r="G76" s="18"/>
    </row>
    <row r="77" spans="2:7" s="6" customFormat="1" x14ac:dyDescent="0.25">
      <c r="B77" s="18"/>
      <c r="C77" s="18"/>
      <c r="D77" s="18"/>
      <c r="E77" s="18"/>
      <c r="F77" s="18"/>
      <c r="G77" s="18"/>
    </row>
    <row r="78" spans="2:7" s="6" customFormat="1" x14ac:dyDescent="0.25">
      <c r="B78" s="18"/>
      <c r="C78" s="18"/>
      <c r="D78" s="18"/>
      <c r="E78" s="18"/>
      <c r="F78" s="18"/>
      <c r="G78" s="18"/>
    </row>
    <row r="79" spans="2:7" s="6" customFormat="1" x14ac:dyDescent="0.25">
      <c r="B79" s="18"/>
      <c r="C79" s="18"/>
      <c r="D79" s="18"/>
      <c r="E79" s="18"/>
      <c r="F79" s="18"/>
      <c r="G79" s="18"/>
    </row>
    <row r="80" spans="2:7" s="6" customFormat="1" x14ac:dyDescent="0.25">
      <c r="B80" s="18"/>
      <c r="C80" s="18"/>
      <c r="D80" s="18"/>
      <c r="E80" s="18"/>
      <c r="F80" s="18"/>
      <c r="G80" s="18"/>
    </row>
    <row r="81" spans="2:7" s="6" customFormat="1" x14ac:dyDescent="0.25">
      <c r="B81" s="18"/>
      <c r="C81" s="18"/>
      <c r="D81" s="18"/>
      <c r="E81" s="18"/>
      <c r="F81" s="18"/>
      <c r="G81" s="18"/>
    </row>
    <row r="82" spans="2:7" s="6" customFormat="1" x14ac:dyDescent="0.25">
      <c r="B82" s="18"/>
      <c r="C82" s="18"/>
      <c r="D82" s="18"/>
      <c r="E82" s="18"/>
      <c r="F82" s="18"/>
      <c r="G82" s="18"/>
    </row>
    <row r="83" spans="2:7" s="6" customFormat="1" x14ac:dyDescent="0.25">
      <c r="B83" s="18"/>
      <c r="C83" s="18"/>
      <c r="D83" s="18"/>
      <c r="E83" s="18"/>
      <c r="F83" s="18"/>
      <c r="G83" s="18"/>
    </row>
    <row r="84" spans="2:7" s="6" customFormat="1" x14ac:dyDescent="0.25">
      <c r="B84" s="18"/>
      <c r="C84" s="18"/>
      <c r="D84" s="18"/>
      <c r="E84" s="18"/>
      <c r="F84" s="18"/>
      <c r="G84" s="18"/>
    </row>
    <row r="85" spans="2:7" s="6" customFormat="1" x14ac:dyDescent="0.25">
      <c r="B85" s="18"/>
      <c r="C85" s="18"/>
      <c r="D85" s="18"/>
      <c r="E85" s="18"/>
      <c r="F85" s="18"/>
      <c r="G85" s="18"/>
    </row>
    <row r="86" spans="2:7" s="6" customFormat="1" x14ac:dyDescent="0.25">
      <c r="B86" s="18"/>
      <c r="C86" s="18"/>
      <c r="D86" s="18"/>
      <c r="E86" s="18"/>
      <c r="F86" s="18"/>
      <c r="G86" s="18"/>
    </row>
    <row r="87" spans="2:7" s="6" customFormat="1" x14ac:dyDescent="0.25">
      <c r="B87" s="18"/>
      <c r="C87" s="18"/>
      <c r="D87" s="18"/>
      <c r="E87" s="18"/>
      <c r="F87" s="18"/>
      <c r="G87" s="18"/>
    </row>
    <row r="88" spans="2:7" s="6" customFormat="1" x14ac:dyDescent="0.25">
      <c r="B88" s="18"/>
      <c r="C88" s="18"/>
      <c r="D88" s="18"/>
      <c r="E88" s="18"/>
      <c r="F88" s="18"/>
      <c r="G88" s="18"/>
    </row>
    <row r="89" spans="2:7" s="6" customFormat="1" x14ac:dyDescent="0.25">
      <c r="B89" s="18"/>
      <c r="C89" s="18"/>
      <c r="D89" s="18"/>
      <c r="E89" s="18"/>
      <c r="F89" s="18"/>
      <c r="G89" s="18"/>
    </row>
    <row r="90" spans="2:7" s="6" customFormat="1" x14ac:dyDescent="0.25">
      <c r="B90" s="18"/>
      <c r="C90" s="18"/>
      <c r="D90" s="18"/>
      <c r="E90" s="18"/>
      <c r="F90" s="18"/>
      <c r="G90" s="18"/>
    </row>
    <row r="91" spans="2:7" s="6" customFormat="1" x14ac:dyDescent="0.25">
      <c r="B91" s="18"/>
      <c r="C91" s="18"/>
      <c r="D91" s="18"/>
      <c r="E91" s="18"/>
      <c r="F91" s="18"/>
      <c r="G91" s="18"/>
    </row>
    <row r="92" spans="2:7" s="6" customFormat="1" x14ac:dyDescent="0.25">
      <c r="B92" s="18"/>
      <c r="C92" s="18"/>
      <c r="D92" s="18"/>
      <c r="E92" s="18"/>
      <c r="F92" s="18"/>
      <c r="G92" s="18"/>
    </row>
    <row r="93" spans="2:7" s="6" customFormat="1" x14ac:dyDescent="0.25">
      <c r="B93" s="18"/>
      <c r="C93" s="18"/>
      <c r="D93" s="18"/>
      <c r="E93" s="18"/>
      <c r="F93" s="18"/>
      <c r="G93" s="18"/>
    </row>
    <row r="94" spans="2:7" s="6" customFormat="1" x14ac:dyDescent="0.25">
      <c r="B94" s="18"/>
      <c r="C94" s="18"/>
      <c r="D94" s="18"/>
      <c r="E94" s="18"/>
      <c r="F94" s="18"/>
      <c r="G94" s="18"/>
    </row>
    <row r="95" spans="2:7" s="6" customFormat="1" x14ac:dyDescent="0.25">
      <c r="B95" s="18"/>
      <c r="C95" s="18"/>
      <c r="D95" s="18"/>
      <c r="E95" s="18"/>
      <c r="F95" s="18"/>
      <c r="G95" s="18"/>
    </row>
    <row r="96" spans="2:7" s="6" customFormat="1" x14ac:dyDescent="0.25">
      <c r="B96" s="18"/>
      <c r="C96" s="18"/>
      <c r="D96" s="18"/>
      <c r="E96" s="18"/>
      <c r="F96" s="18"/>
      <c r="G96" s="18"/>
    </row>
    <row r="97" spans="2:7" s="6" customFormat="1" x14ac:dyDescent="0.25">
      <c r="B97" s="18"/>
      <c r="C97" s="18"/>
      <c r="D97" s="18"/>
      <c r="E97" s="18"/>
      <c r="F97" s="18"/>
      <c r="G97" s="18"/>
    </row>
    <row r="98" spans="2:7" s="6" customFormat="1" x14ac:dyDescent="0.25">
      <c r="B98" s="18"/>
      <c r="C98" s="18"/>
      <c r="D98" s="18"/>
      <c r="E98" s="18"/>
      <c r="F98" s="18"/>
      <c r="G98" s="18"/>
    </row>
    <row r="99" spans="2:7" s="6" customFormat="1" x14ac:dyDescent="0.25">
      <c r="B99" s="18"/>
      <c r="C99" s="18"/>
      <c r="D99" s="18"/>
      <c r="E99" s="18"/>
      <c r="F99" s="18"/>
      <c r="G99" s="18"/>
    </row>
    <row r="100" spans="2:7" s="6" customFormat="1" x14ac:dyDescent="0.25">
      <c r="B100" s="18"/>
      <c r="C100" s="18"/>
      <c r="D100" s="18"/>
      <c r="E100" s="18"/>
      <c r="F100" s="18"/>
      <c r="G100" s="18"/>
    </row>
    <row r="101" spans="2:7" s="6" customFormat="1" x14ac:dyDescent="0.25">
      <c r="B101" s="18"/>
      <c r="C101" s="18"/>
      <c r="D101" s="18"/>
      <c r="E101" s="18"/>
      <c r="F101" s="18"/>
      <c r="G101" s="18"/>
    </row>
    <row r="102" spans="2:7" s="6" customFormat="1" x14ac:dyDescent="0.25">
      <c r="B102" s="18"/>
      <c r="C102" s="18"/>
      <c r="D102" s="18"/>
      <c r="E102" s="18"/>
      <c r="F102" s="18"/>
      <c r="G102" s="18"/>
    </row>
    <row r="103" spans="2:7" s="6" customFormat="1" x14ac:dyDescent="0.25">
      <c r="B103" s="18"/>
      <c r="C103" s="18"/>
      <c r="D103" s="18"/>
      <c r="E103" s="18"/>
      <c r="F103" s="18"/>
      <c r="G103" s="18"/>
    </row>
    <row r="104" spans="2:7" s="6" customFormat="1" x14ac:dyDescent="0.25">
      <c r="B104" s="18"/>
      <c r="C104" s="18"/>
      <c r="D104" s="18"/>
      <c r="E104" s="18"/>
      <c r="F104" s="18"/>
      <c r="G104" s="18"/>
    </row>
    <row r="105" spans="2:7" s="6" customFormat="1" x14ac:dyDescent="0.25">
      <c r="B105" s="18"/>
      <c r="C105" s="18"/>
      <c r="D105" s="18"/>
      <c r="E105" s="18"/>
      <c r="F105" s="18"/>
      <c r="G105" s="18"/>
    </row>
    <row r="106" spans="2:7" s="6" customFormat="1" x14ac:dyDescent="0.25">
      <c r="B106" s="18"/>
      <c r="C106" s="18"/>
      <c r="D106" s="18"/>
      <c r="E106" s="18"/>
      <c r="F106" s="18"/>
      <c r="G106" s="18"/>
    </row>
    <row r="107" spans="2:7" s="6" customFormat="1" x14ac:dyDescent="0.25">
      <c r="B107" s="18"/>
      <c r="C107" s="18"/>
      <c r="D107" s="18"/>
      <c r="E107" s="18"/>
      <c r="F107" s="18"/>
      <c r="G107" s="18"/>
    </row>
    <row r="108" spans="2:7" s="6" customFormat="1" x14ac:dyDescent="0.25">
      <c r="B108" s="18"/>
      <c r="C108" s="18"/>
      <c r="D108" s="18"/>
      <c r="E108" s="18"/>
      <c r="F108" s="18"/>
      <c r="G108" s="18"/>
    </row>
    <row r="109" spans="2:7" s="6" customFormat="1" x14ac:dyDescent="0.25">
      <c r="B109" s="18"/>
      <c r="C109" s="18"/>
      <c r="D109" s="18"/>
      <c r="E109" s="18"/>
      <c r="F109" s="18"/>
      <c r="G109" s="18"/>
    </row>
    <row r="110" spans="2:7" s="6" customFormat="1" x14ac:dyDescent="0.25">
      <c r="B110" s="18"/>
      <c r="C110" s="18"/>
      <c r="D110" s="18"/>
      <c r="E110" s="18"/>
      <c r="F110" s="18"/>
      <c r="G110" s="18"/>
    </row>
    <row r="111" spans="2:7" s="6" customFormat="1" x14ac:dyDescent="0.25">
      <c r="B111" s="18"/>
      <c r="C111" s="18"/>
      <c r="D111" s="18"/>
      <c r="E111" s="18"/>
      <c r="F111" s="18"/>
      <c r="G111" s="18"/>
    </row>
    <row r="112" spans="2:7" s="6" customFormat="1" x14ac:dyDescent="0.25">
      <c r="B112" s="18"/>
      <c r="C112" s="18"/>
      <c r="D112" s="18"/>
      <c r="E112" s="18"/>
      <c r="F112" s="18"/>
      <c r="G112" s="18"/>
    </row>
    <row r="113" spans="2:7" s="6" customFormat="1" x14ac:dyDescent="0.25">
      <c r="B113" s="18"/>
      <c r="C113" s="18"/>
      <c r="D113" s="18"/>
      <c r="E113" s="18"/>
      <c r="F113" s="18"/>
      <c r="G113" s="18"/>
    </row>
    <row r="114" spans="2:7" s="6" customFormat="1" x14ac:dyDescent="0.25">
      <c r="B114" s="18"/>
      <c r="C114" s="18"/>
      <c r="D114" s="18"/>
      <c r="E114" s="18"/>
      <c r="F114" s="18"/>
      <c r="G114" s="18"/>
    </row>
    <row r="115" spans="2:7" s="6" customFormat="1" x14ac:dyDescent="0.25">
      <c r="B115" s="18"/>
      <c r="C115" s="18"/>
      <c r="D115" s="18"/>
      <c r="E115" s="18"/>
      <c r="F115" s="18"/>
      <c r="G115" s="18"/>
    </row>
    <row r="116" spans="2:7" s="6" customFormat="1" x14ac:dyDescent="0.25">
      <c r="B116" s="18"/>
      <c r="C116" s="18"/>
      <c r="D116" s="18"/>
      <c r="E116" s="18"/>
      <c r="F116" s="18"/>
      <c r="G116" s="18"/>
    </row>
    <row r="117" spans="2:7" s="6" customFormat="1" x14ac:dyDescent="0.25">
      <c r="B117" s="18"/>
      <c r="C117" s="18"/>
      <c r="D117" s="18"/>
      <c r="E117" s="18"/>
      <c r="F117" s="18"/>
      <c r="G117" s="18"/>
    </row>
    <row r="118" spans="2:7" s="6" customFormat="1" x14ac:dyDescent="0.25">
      <c r="B118" s="18"/>
      <c r="C118" s="18"/>
      <c r="D118" s="18"/>
      <c r="E118" s="18"/>
      <c r="F118" s="18"/>
      <c r="G118" s="18"/>
    </row>
    <row r="119" spans="2:7" s="6" customFormat="1" x14ac:dyDescent="0.25">
      <c r="B119" s="18"/>
      <c r="C119" s="18"/>
      <c r="D119" s="18"/>
      <c r="E119" s="18"/>
      <c r="F119" s="18"/>
      <c r="G119" s="18"/>
    </row>
    <row r="120" spans="2:7" s="6" customFormat="1" x14ac:dyDescent="0.25">
      <c r="B120" s="18"/>
      <c r="C120" s="18"/>
      <c r="D120" s="18"/>
      <c r="E120" s="18"/>
      <c r="F120" s="18"/>
      <c r="G120" s="18"/>
    </row>
    <row r="121" spans="2:7" s="6" customFormat="1" x14ac:dyDescent="0.25">
      <c r="B121" s="18"/>
      <c r="C121" s="18"/>
      <c r="D121" s="18"/>
      <c r="E121" s="18"/>
      <c r="F121" s="18"/>
      <c r="G121" s="18"/>
    </row>
    <row r="122" spans="2:7" s="6" customFormat="1" x14ac:dyDescent="0.25">
      <c r="B122" s="18"/>
      <c r="C122" s="18"/>
      <c r="D122" s="18"/>
      <c r="E122" s="18"/>
      <c r="F122" s="18"/>
      <c r="G122" s="18"/>
    </row>
    <row r="123" spans="2:7" s="6" customFormat="1" x14ac:dyDescent="0.25">
      <c r="B123" s="18"/>
      <c r="C123" s="18"/>
      <c r="D123" s="18"/>
      <c r="E123" s="18"/>
      <c r="F123" s="18"/>
      <c r="G123" s="18"/>
    </row>
    <row r="124" spans="2:7" s="6" customFormat="1" x14ac:dyDescent="0.25">
      <c r="B124" s="18"/>
      <c r="C124" s="18"/>
      <c r="D124" s="18"/>
      <c r="E124" s="18"/>
      <c r="F124" s="18"/>
      <c r="G124" s="18"/>
    </row>
    <row r="125" spans="2:7" s="6" customFormat="1" x14ac:dyDescent="0.25">
      <c r="B125" s="18"/>
      <c r="C125" s="18"/>
      <c r="D125" s="18"/>
      <c r="E125" s="18"/>
      <c r="F125" s="18"/>
      <c r="G125" s="18"/>
    </row>
    <row r="126" spans="2:7" s="6" customFormat="1" x14ac:dyDescent="0.25">
      <c r="B126" s="18"/>
      <c r="C126" s="18"/>
      <c r="D126" s="18"/>
      <c r="E126" s="18"/>
      <c r="F126" s="18"/>
      <c r="G126" s="18"/>
    </row>
    <row r="127" spans="2:7" s="6" customFormat="1" x14ac:dyDescent="0.25">
      <c r="B127" s="18"/>
      <c r="C127" s="18"/>
      <c r="D127" s="18"/>
      <c r="E127" s="18"/>
      <c r="F127" s="18"/>
      <c r="G127" s="18"/>
    </row>
    <row r="128" spans="2:7" s="6" customFormat="1" x14ac:dyDescent="0.25">
      <c r="B128" s="18"/>
      <c r="C128" s="18"/>
      <c r="D128" s="18"/>
      <c r="E128" s="18"/>
      <c r="F128" s="18"/>
      <c r="G128" s="18"/>
    </row>
    <row r="129" spans="2:7" s="6" customFormat="1" x14ac:dyDescent="0.25">
      <c r="B129" s="18"/>
      <c r="C129" s="18"/>
      <c r="D129" s="18"/>
      <c r="E129" s="18"/>
      <c r="F129" s="18"/>
      <c r="G129" s="18"/>
    </row>
    <row r="130" spans="2:7" s="6" customFormat="1" x14ac:dyDescent="0.25">
      <c r="B130" s="18"/>
      <c r="C130" s="18"/>
      <c r="D130" s="18"/>
      <c r="E130" s="18"/>
      <c r="F130" s="18"/>
      <c r="G130" s="18"/>
    </row>
    <row r="131" spans="2:7" s="6" customFormat="1" x14ac:dyDescent="0.25">
      <c r="B131" s="18"/>
      <c r="C131" s="18"/>
      <c r="D131" s="18"/>
      <c r="E131" s="18"/>
      <c r="F131" s="18"/>
      <c r="G131" s="18"/>
    </row>
    <row r="132" spans="2:7" s="6" customFormat="1" x14ac:dyDescent="0.25">
      <c r="B132" s="18"/>
      <c r="C132" s="18"/>
      <c r="D132" s="18"/>
      <c r="E132" s="18"/>
      <c r="F132" s="18"/>
      <c r="G132" s="18"/>
    </row>
    <row r="133" spans="2:7" s="6" customFormat="1" x14ac:dyDescent="0.25">
      <c r="B133" s="18"/>
      <c r="C133" s="18"/>
      <c r="D133" s="18"/>
      <c r="E133" s="18"/>
      <c r="F133" s="18"/>
      <c r="G133" s="18"/>
    </row>
    <row r="134" spans="2:7" s="6" customFormat="1" x14ac:dyDescent="0.25">
      <c r="B134" s="18"/>
      <c r="C134" s="18"/>
      <c r="D134" s="18"/>
      <c r="E134" s="18"/>
      <c r="F134" s="18"/>
      <c r="G134" s="18"/>
    </row>
    <row r="135" spans="2:7" s="6" customFormat="1" x14ac:dyDescent="0.25">
      <c r="B135" s="18"/>
      <c r="C135" s="18"/>
      <c r="D135" s="18"/>
      <c r="E135" s="18"/>
      <c r="F135" s="18"/>
      <c r="G135" s="18"/>
    </row>
    <row r="136" spans="2:7" s="6" customFormat="1" x14ac:dyDescent="0.25">
      <c r="B136" s="18"/>
      <c r="C136" s="18"/>
      <c r="D136" s="18"/>
      <c r="E136" s="18"/>
      <c r="F136" s="18"/>
      <c r="G136" s="18"/>
    </row>
    <row r="137" spans="2:7" s="6" customFormat="1" x14ac:dyDescent="0.25">
      <c r="B137" s="18"/>
      <c r="C137" s="18"/>
      <c r="D137" s="18"/>
      <c r="E137" s="18"/>
      <c r="F137" s="18"/>
      <c r="G137" s="18"/>
    </row>
  </sheetData>
  <sheetProtection algorithmName="SHA-512" hashValue="+kFgRqL72s5hf8c0lKd36Rf47TAIYkqJzz5U+cSF1dumBvFZ/im8GnrNE3+f86mvZOZKpXL+CZ/z0YFJXSsucw==" saltValue="5FEXyc5s5j+uImqbYYfJPw==" spinCount="100000" sheet="1" objects="1" scenarios="1"/>
  <mergeCells count="46">
    <mergeCell ref="B3:G3"/>
    <mergeCell ref="B4:G4"/>
    <mergeCell ref="B50:F50"/>
    <mergeCell ref="C6:G6"/>
    <mergeCell ref="B13:G13"/>
    <mergeCell ref="B18:F18"/>
    <mergeCell ref="B20:G20"/>
    <mergeCell ref="B47:F47"/>
    <mergeCell ref="C19:G19"/>
    <mergeCell ref="B24:C24"/>
    <mergeCell ref="B41:C41"/>
    <mergeCell ref="B42:C42"/>
    <mergeCell ref="B21:C21"/>
    <mergeCell ref="C11:G11"/>
    <mergeCell ref="C7:G7"/>
    <mergeCell ref="B52:G52"/>
    <mergeCell ref="B53:G54"/>
    <mergeCell ref="C9:E9"/>
    <mergeCell ref="B15:C15"/>
    <mergeCell ref="B16:C16"/>
    <mergeCell ref="B17:C17"/>
    <mergeCell ref="B39:C39"/>
    <mergeCell ref="B40:C40"/>
    <mergeCell ref="B43:C43"/>
    <mergeCell ref="B44:C44"/>
    <mergeCell ref="B45:C45"/>
    <mergeCell ref="B46:C46"/>
    <mergeCell ref="B48:F48"/>
    <mergeCell ref="B22:C22"/>
    <mergeCell ref="B23:C23"/>
    <mergeCell ref="B55:G55"/>
    <mergeCell ref="B56:G57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</mergeCells>
  <conditionalFormatting sqref="G47">
    <cfRule type="cellIs" dxfId="0" priority="1" operator="greaterThan">
      <formula>$G$48</formula>
    </cfRule>
  </conditionalFormatting>
  <dataValidations count="6">
    <dataValidation type="list" allowBlank="1" showInputMessage="1" showErrorMessage="1" sqref="E10" xr:uid="{ABF048F6-3929-FC4A-8A65-FF68A7E7BD57}">
      <formula1>"4,5,6,7,8,9,10,11,12"</formula1>
    </dataValidation>
    <dataValidation type="list" allowBlank="1" showInputMessage="1" showErrorMessage="1" sqref="C7" xr:uid="{83835429-49FC-1C46-97AE-A719C4B05D12}">
      <mc:AlternateContent xmlns:x12ac="http://schemas.microsoft.com/office/spreadsheetml/2011/1/ac" xmlns:mc="http://schemas.openxmlformats.org/markup-compatibility/2006">
        <mc:Choice Requires="x12ac">
          <x12ac:list>Seleccionar," Creación (arte, cultura y patrimonio)", Descubrimiento (investigación e investigación aplicada)</x12ac:list>
        </mc:Choice>
        <mc:Fallback>
          <formula1>"Seleccionar, Creación (arte, cultura y patrimonio), Descubrimiento (investigación e investigación aplicada)"</formula1>
        </mc:Fallback>
      </mc:AlternateContent>
    </dataValidation>
    <dataValidation type="list" allowBlank="1" showInputMessage="1" showErrorMessage="1" sqref="C10" xr:uid="{8CB5274D-E37E-354B-8837-AD289C11C0FA}">
      <formula1>"1,2"</formula1>
    </dataValidation>
    <dataValidation type="list" allowBlank="1" showInputMessage="1" showErrorMessage="1" sqref="G10" xr:uid="{68E2AD4D-1C70-2F41-801A-BD1E60456D8F}">
      <formula1>"mar-2026,abr-2026, may-2026, jun-2026, jul-2026, ago-2026, sept-2026, oct-2026, nov-2026"</formula1>
    </dataValidation>
    <dataValidation type="list" allowBlank="1" showInputMessage="1" showErrorMessage="1" sqref="F17" xr:uid="{62322724-2ACB-B948-BBD0-CFBAF02143DB}">
      <formula1>"Si, No"</formula1>
    </dataValidation>
    <dataValidation type="list" allowBlank="1" showInputMessage="1" showErrorMessage="1" sqref="G9" xr:uid="{8CB125D8-0125-164A-8BC6-E76E182C09E9}">
      <formula1>"Santiago,Villarrica"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037704-5F73-404D-8E3D-55D3F384746F}">
          <x14:formula1>
            <xm:f>Detalle!$B$6:$B$11</xm:f>
          </x14:formula1>
          <xm:sqref>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A137C-D1E6-4E88-A20C-472570C3DCA1}">
  <dimension ref="A1:Q31"/>
  <sheetViews>
    <sheetView zoomScale="125" zoomScaleNormal="187" workbookViewId="0">
      <selection activeCell="K23" sqref="K23"/>
    </sheetView>
  </sheetViews>
  <sheetFormatPr baseColWidth="10" defaultColWidth="8.83203125" defaultRowHeight="15" x14ac:dyDescent="0.2"/>
  <cols>
    <col min="1" max="1" width="7.5" style="6" customWidth="1"/>
    <col min="2" max="2" width="18.6640625" style="2" customWidth="1"/>
    <col min="3" max="3" width="17.33203125" customWidth="1"/>
    <col min="4" max="4" width="3.6640625" customWidth="1"/>
    <col min="5" max="5" width="7.33203125" customWidth="1"/>
    <col min="6" max="6" width="13.5" customWidth="1"/>
    <col min="7" max="7" width="3.5" customWidth="1"/>
    <col min="8" max="8" width="8.33203125" style="3" customWidth="1"/>
    <col min="9" max="9" width="13" style="1" customWidth="1"/>
    <col min="10" max="10" width="9.1640625" customWidth="1"/>
    <col min="11" max="11" width="15.1640625" customWidth="1"/>
    <col min="12" max="12" width="8.83203125" style="6"/>
    <col min="13" max="13" width="10.1640625" style="6" bestFit="1" customWidth="1"/>
    <col min="14" max="15" width="13" style="6" customWidth="1"/>
    <col min="16" max="17" width="8.83203125" style="6"/>
  </cols>
  <sheetData>
    <row r="1" spans="2:11" s="6" customFormat="1" x14ac:dyDescent="0.2">
      <c r="B1" s="7"/>
      <c r="H1" s="14"/>
      <c r="I1" s="10"/>
    </row>
    <row r="2" spans="2:11" s="6" customFormat="1" ht="16" x14ac:dyDescent="0.2">
      <c r="B2" s="109" t="s">
        <v>26</v>
      </c>
      <c r="C2" s="109"/>
      <c r="D2" s="109"/>
      <c r="E2" s="109"/>
      <c r="F2" s="109"/>
      <c r="G2" s="109"/>
      <c r="H2" s="109"/>
      <c r="I2" s="109"/>
      <c r="J2" s="109"/>
    </row>
    <row r="3" spans="2:11" s="6" customFormat="1" x14ac:dyDescent="0.2">
      <c r="B3" s="8"/>
      <c r="C3" s="9"/>
      <c r="D3" s="9"/>
      <c r="E3" s="9"/>
      <c r="F3" s="9"/>
      <c r="G3" s="9"/>
      <c r="H3" s="15"/>
      <c r="I3" s="11"/>
      <c r="J3" s="9"/>
      <c r="K3" s="9"/>
    </row>
    <row r="4" spans="2:11" ht="15" customHeight="1" x14ac:dyDescent="0.2">
      <c r="B4" s="110" t="s">
        <v>2</v>
      </c>
      <c r="C4" s="108" t="s">
        <v>42</v>
      </c>
      <c r="D4" s="4"/>
      <c r="E4" s="108" t="s">
        <v>37</v>
      </c>
      <c r="F4" s="108"/>
      <c r="G4" s="4"/>
      <c r="H4" s="107" t="s">
        <v>11</v>
      </c>
      <c r="I4" s="107"/>
      <c r="J4" s="108" t="s">
        <v>12</v>
      </c>
      <c r="K4" s="108"/>
    </row>
    <row r="5" spans="2:11" ht="16" x14ac:dyDescent="0.2">
      <c r="B5" s="111"/>
      <c r="C5" s="112"/>
      <c r="D5" s="5"/>
      <c r="E5" s="5" t="s">
        <v>13</v>
      </c>
      <c r="F5" s="5" t="s">
        <v>14</v>
      </c>
      <c r="G5" s="5"/>
      <c r="H5" s="5" t="s">
        <v>15</v>
      </c>
      <c r="I5" s="5" t="s">
        <v>16</v>
      </c>
      <c r="J5" s="5" t="s">
        <v>15</v>
      </c>
      <c r="K5" s="5" t="s">
        <v>16</v>
      </c>
    </row>
    <row r="6" spans="2:11" ht="21" customHeight="1" x14ac:dyDescent="0.2">
      <c r="B6" s="27" t="s">
        <v>17</v>
      </c>
      <c r="C6" s="28">
        <v>200000</v>
      </c>
      <c r="D6" s="29"/>
      <c r="E6" s="17">
        <v>2.2000000000000002</v>
      </c>
      <c r="F6" s="30">
        <f>E6*$C$12</f>
        <v>152900</v>
      </c>
      <c r="G6" s="30"/>
      <c r="H6" s="31">
        <v>3</v>
      </c>
      <c r="I6" s="32">
        <f>F6*H6</f>
        <v>458700</v>
      </c>
      <c r="J6" s="17">
        <v>11</v>
      </c>
      <c r="K6" s="30">
        <f>J6*F6</f>
        <v>1681900</v>
      </c>
    </row>
    <row r="7" spans="2:11" ht="21" customHeight="1" x14ac:dyDescent="0.2">
      <c r="B7" s="33" t="s">
        <v>18</v>
      </c>
      <c r="C7" s="34">
        <v>200000</v>
      </c>
      <c r="D7" s="35"/>
      <c r="E7" s="10">
        <v>2.2000000000000002</v>
      </c>
      <c r="F7" s="12">
        <f>E7*$C$12</f>
        <v>152900</v>
      </c>
      <c r="G7" s="12"/>
      <c r="H7" s="14">
        <v>3</v>
      </c>
      <c r="I7" s="37">
        <f t="shared" ref="I7:I10" si="0">F7*H7</f>
        <v>458700</v>
      </c>
      <c r="J7" s="10">
        <v>11</v>
      </c>
      <c r="K7" s="12">
        <f t="shared" ref="K7:K10" si="1">J7*F7</f>
        <v>1681900</v>
      </c>
    </row>
    <row r="8" spans="2:11" ht="21" customHeight="1" x14ac:dyDescent="0.2">
      <c r="B8" s="33" t="s">
        <v>19</v>
      </c>
      <c r="C8" s="34"/>
      <c r="D8" s="36"/>
      <c r="E8" s="10">
        <v>2.2000000000000002</v>
      </c>
      <c r="F8" s="12">
        <f>E8*$C$12</f>
        <v>152900</v>
      </c>
      <c r="G8" s="12"/>
      <c r="H8" s="14">
        <v>3</v>
      </c>
      <c r="I8" s="37">
        <f t="shared" si="0"/>
        <v>458700</v>
      </c>
      <c r="J8" s="10">
        <v>11</v>
      </c>
      <c r="K8" s="12">
        <f t="shared" si="1"/>
        <v>1681900</v>
      </c>
    </row>
    <row r="9" spans="2:11" ht="21" customHeight="1" x14ac:dyDescent="0.2">
      <c r="B9" s="7" t="s">
        <v>20</v>
      </c>
      <c r="C9" s="34">
        <v>250000</v>
      </c>
      <c r="D9" s="36"/>
      <c r="E9" s="10">
        <v>2.2000000000000002</v>
      </c>
      <c r="F9" s="12">
        <f>E9*$C$12</f>
        <v>152900</v>
      </c>
      <c r="G9" s="12"/>
      <c r="H9" s="14">
        <v>3</v>
      </c>
      <c r="I9" s="37">
        <f t="shared" si="0"/>
        <v>458700</v>
      </c>
      <c r="J9" s="10">
        <v>11</v>
      </c>
      <c r="K9" s="12">
        <f t="shared" si="1"/>
        <v>1681900</v>
      </c>
    </row>
    <row r="10" spans="2:11" ht="21" customHeight="1" x14ac:dyDescent="0.2">
      <c r="B10" s="38" t="s">
        <v>21</v>
      </c>
      <c r="C10" s="43">
        <v>250000</v>
      </c>
      <c r="D10" s="44"/>
      <c r="E10" s="39">
        <v>3</v>
      </c>
      <c r="F10" s="40">
        <f>E10*$C$12</f>
        <v>208500</v>
      </c>
      <c r="G10" s="40"/>
      <c r="H10" s="41">
        <v>3</v>
      </c>
      <c r="I10" s="42">
        <f t="shared" si="0"/>
        <v>625500</v>
      </c>
      <c r="J10" s="39">
        <v>11</v>
      </c>
      <c r="K10" s="40">
        <f t="shared" si="1"/>
        <v>2293500</v>
      </c>
    </row>
    <row r="11" spans="2:11" s="6" customFormat="1" x14ac:dyDescent="0.2">
      <c r="B11" s="45" t="s">
        <v>28</v>
      </c>
      <c r="C11" s="46" t="s">
        <v>30</v>
      </c>
      <c r="D11" s="46"/>
      <c r="E11" s="46"/>
      <c r="F11" s="46" t="s">
        <v>30</v>
      </c>
      <c r="H11" s="14"/>
      <c r="I11" s="10"/>
    </row>
    <row r="12" spans="2:11" s="6" customFormat="1" ht="20.25" customHeight="1" x14ac:dyDescent="0.2">
      <c r="B12" s="13" t="s">
        <v>22</v>
      </c>
      <c r="C12" s="12">
        <v>69500</v>
      </c>
      <c r="D12" s="12"/>
      <c r="E12" s="12"/>
      <c r="F12" s="12"/>
      <c r="G12" s="12"/>
      <c r="H12" s="16"/>
      <c r="I12" s="12"/>
    </row>
    <row r="13" spans="2:11" s="26" customFormat="1" ht="47.25" customHeight="1" x14ac:dyDescent="0.2">
      <c r="B13" s="106" t="s">
        <v>23</v>
      </c>
      <c r="C13" s="106"/>
      <c r="D13" s="106"/>
      <c r="E13" s="106"/>
      <c r="F13" s="106"/>
      <c r="G13" s="106"/>
      <c r="H13" s="106"/>
      <c r="I13" s="106"/>
      <c r="J13" s="106"/>
      <c r="K13" s="106"/>
    </row>
    <row r="14" spans="2:11" s="26" customFormat="1" ht="42" customHeight="1" x14ac:dyDescent="0.2">
      <c r="B14" s="106" t="s">
        <v>25</v>
      </c>
      <c r="C14" s="106"/>
      <c r="D14" s="106"/>
      <c r="E14" s="106"/>
      <c r="F14" s="106"/>
      <c r="G14" s="106"/>
      <c r="H14" s="106"/>
      <c r="I14" s="106"/>
      <c r="J14" s="106"/>
      <c r="K14" s="106"/>
    </row>
    <row r="15" spans="2:11" s="6" customFormat="1" x14ac:dyDescent="0.2">
      <c r="B15" s="7"/>
      <c r="H15" s="14"/>
      <c r="I15" s="10"/>
    </row>
    <row r="16" spans="2:11" s="6" customFormat="1" x14ac:dyDescent="0.2">
      <c r="B16" s="7"/>
      <c r="H16" s="14"/>
      <c r="I16" s="10"/>
    </row>
    <row r="17" spans="2:9" s="6" customFormat="1" x14ac:dyDescent="0.2">
      <c r="B17" s="7"/>
      <c r="H17" s="14"/>
      <c r="I17" s="10"/>
    </row>
    <row r="18" spans="2:9" s="6" customFormat="1" x14ac:dyDescent="0.2">
      <c r="B18" s="7"/>
      <c r="H18" s="14"/>
      <c r="I18" s="10"/>
    </row>
    <row r="19" spans="2:9" s="6" customFormat="1" x14ac:dyDescent="0.2">
      <c r="B19" s="7"/>
      <c r="H19" s="14"/>
      <c r="I19" s="10"/>
    </row>
    <row r="20" spans="2:9" s="6" customFormat="1" x14ac:dyDescent="0.2">
      <c r="B20" s="7"/>
      <c r="H20" s="14"/>
      <c r="I20" s="10"/>
    </row>
    <row r="21" spans="2:9" s="6" customFormat="1" x14ac:dyDescent="0.2">
      <c r="B21" s="7"/>
      <c r="H21" s="14"/>
      <c r="I21" s="10"/>
    </row>
    <row r="22" spans="2:9" s="6" customFormat="1" x14ac:dyDescent="0.2">
      <c r="B22" s="7"/>
      <c r="H22" s="14"/>
      <c r="I22" s="10"/>
    </row>
    <row r="23" spans="2:9" s="6" customFormat="1" x14ac:dyDescent="0.2">
      <c r="B23" s="7"/>
      <c r="H23" s="14"/>
      <c r="I23" s="10"/>
    </row>
    <row r="24" spans="2:9" s="6" customFormat="1" x14ac:dyDescent="0.2">
      <c r="B24" s="7"/>
      <c r="H24" s="14"/>
      <c r="I24" s="10"/>
    </row>
    <row r="25" spans="2:9" s="6" customFormat="1" x14ac:dyDescent="0.2">
      <c r="B25" s="7"/>
      <c r="H25" s="14"/>
      <c r="I25" s="10"/>
    </row>
    <row r="26" spans="2:9" s="6" customFormat="1" x14ac:dyDescent="0.2">
      <c r="B26" s="7"/>
      <c r="H26" s="14"/>
      <c r="I26" s="10"/>
    </row>
    <row r="27" spans="2:9" s="6" customFormat="1" x14ac:dyDescent="0.2">
      <c r="B27" s="7"/>
      <c r="H27" s="14"/>
      <c r="I27" s="10"/>
    </row>
    <row r="28" spans="2:9" s="6" customFormat="1" x14ac:dyDescent="0.2">
      <c r="B28" s="7"/>
      <c r="H28" s="14"/>
      <c r="I28" s="10"/>
    </row>
    <row r="29" spans="2:9" s="6" customFormat="1" x14ac:dyDescent="0.2">
      <c r="B29" s="7"/>
      <c r="H29" s="14"/>
      <c r="I29" s="10"/>
    </row>
    <row r="30" spans="2:9" s="6" customFormat="1" x14ac:dyDescent="0.2">
      <c r="B30" s="7"/>
      <c r="H30" s="14"/>
      <c r="I30" s="10"/>
    </row>
    <row r="31" spans="2:9" s="6" customFormat="1" x14ac:dyDescent="0.2">
      <c r="B31" s="7"/>
      <c r="H31" s="14"/>
      <c r="I31" s="10"/>
    </row>
  </sheetData>
  <sheetProtection algorithmName="SHA-512" hashValue="l5isc3vtp2SDTNpCDLqU0n7aINUn/BTSyz1tDdCY7GCswOq7BXmSpI65KMIFdFSDlKXucYuycfjdnmKB2UcTFg==" saltValue="/Y60WE6POJOFYSn3zt3xzg==" spinCount="100000" sheet="1" objects="1" scenarios="1"/>
  <mergeCells count="8">
    <mergeCell ref="B14:K14"/>
    <mergeCell ref="B13:K13"/>
    <mergeCell ref="H4:I4"/>
    <mergeCell ref="J4:K4"/>
    <mergeCell ref="B2:J2"/>
    <mergeCell ref="B4:B5"/>
    <mergeCell ref="C4:C5"/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</vt:lpstr>
      <vt:lpstr>Detalle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Natalia Paz Angelica Perez-Luco Alarcon</cp:lastModifiedBy>
  <cp:revision/>
  <dcterms:created xsi:type="dcterms:W3CDTF">2025-11-18T13:41:57Z</dcterms:created>
  <dcterms:modified xsi:type="dcterms:W3CDTF">2025-12-04T14:42:09Z</dcterms:modified>
  <cp:category/>
  <cp:contentStatus/>
</cp:coreProperties>
</file>